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4817_6406ead246dca" sheetId="1" r:id="rId1"/>
  </sheets>
  <definedNames>
    <definedName name="_xlnm.Print_Titles" localSheetId="0">'4817_6406ead246dca'!$2:$2</definedName>
  </definedNames>
  <calcPr fullCalcOnLoad="1"/>
</workbook>
</file>

<file path=xl/sharedStrings.xml><?xml version="1.0" encoding="utf-8"?>
<sst xmlns="http://schemas.openxmlformats.org/spreadsheetml/2006/main" count="5" uniqueCount="5">
  <si>
    <t>襄垣县2022年公开招聘事业单位工作人员                                        资格复审合格人员花名表</t>
  </si>
  <si>
    <t>报考岗位代码</t>
  </si>
  <si>
    <t>姓  名</t>
  </si>
  <si>
    <t>准考证号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</si>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</sst>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3" sqref="C3"/>
    </sheetView>
  </sheetViews>
  <sheetFormatPr defaultColWidth="9.00390625" defaultRowHeight="15"/>
  <cols>
    <col min="1" max="1" width="19.57421875" style="0" customWidth="1"/>
    <col min="2" max="2" width="19.7109375" style="0" customWidth="1"/>
    <col min="3" max="3" width="21.8515625" style="0" customWidth="1"/>
    <col min="4" max="4" width="25.140625" style="0" customWidth="1"/>
  </cols>
  <sheetData>
    <row r="1" spans="1:4" s="1" customFormat="1" ht="66" customHeight="1">
      <c r="A1" s="4" t="s">
        <v>0</v>
      </c>
      <c r="B1" s="5"/>
      <c r="C1" s="5"/>
      <c r="D1" s="5"/>
    </row>
    <row r="2" spans="1:5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/>
    </row>
    <row r="3" spans="1:5" s="3" customFormat="1" ht="24.75" customHeight="1">
      <c r="A3" s="8" t="str">
        <f aca="true" t="shared" si="0" ref="A3:A10">"Z01"</f>
        <v>Z01</v>
      </c>
      <c r="B3" s="8" t="str">
        <f>"李沛洋"</f>
        <v>李沛洋</v>
      </c>
      <c r="C3" s="8" t="str">
        <f>"42302010710"</f>
        <v>42302010710</v>
      </c>
      <c r="D3" s="9"/>
      <c r="E3" s="10"/>
    </row>
    <row r="4" spans="1:5" s="3" customFormat="1" ht="24.75" customHeight="1">
      <c r="A4" s="8" t="str">
        <f t="shared" si="0"/>
        <v>Z01</v>
      </c>
      <c r="B4" s="8" t="str">
        <f>"岳文芳"</f>
        <v>岳文芳</v>
      </c>
      <c r="C4" s="8" t="str">
        <f>"42302010712"</f>
        <v>42302010712</v>
      </c>
      <c r="D4" s="9"/>
      <c r="E4" s="10"/>
    </row>
    <row r="5" spans="1:5" s="3" customFormat="1" ht="24.75" customHeight="1">
      <c r="A5" s="8" t="str">
        <f t="shared" si="0"/>
        <v>Z01</v>
      </c>
      <c r="B5" s="8" t="str">
        <f>"李佳欣"</f>
        <v>李佳欣</v>
      </c>
      <c r="C5" s="8" t="str">
        <f>"42302010711"</f>
        <v>42302010711</v>
      </c>
      <c r="D5" s="9"/>
      <c r="E5" s="10"/>
    </row>
    <row r="6" spans="1:5" s="3" customFormat="1" ht="24.75" customHeight="1">
      <c r="A6" s="8" t="str">
        <f t="shared" si="0"/>
        <v>Z01</v>
      </c>
      <c r="B6" s="8" t="str">
        <f>"付煜"</f>
        <v>付煜</v>
      </c>
      <c r="C6" s="8" t="str">
        <f>"42302010704"</f>
        <v>42302010704</v>
      </c>
      <c r="D6" s="9"/>
      <c r="E6" s="10"/>
    </row>
    <row r="7" spans="1:5" s="3" customFormat="1" ht="24.75" customHeight="1">
      <c r="A7" s="8" t="str">
        <f t="shared" si="0"/>
        <v>Z01</v>
      </c>
      <c r="B7" s="8" t="str">
        <f>"王恒岳"</f>
        <v>王恒岳</v>
      </c>
      <c r="C7" s="8" t="str">
        <f>"42302010705"</f>
        <v>42302010705</v>
      </c>
      <c r="D7" s="9"/>
      <c r="E7" s="10"/>
    </row>
    <row r="8" spans="1:5" s="3" customFormat="1" ht="24.75" customHeight="1">
      <c r="A8" s="8" t="str">
        <f t="shared" si="0"/>
        <v>Z01</v>
      </c>
      <c r="B8" s="8" t="str">
        <f>"张嘉欣"</f>
        <v>张嘉欣</v>
      </c>
      <c r="C8" s="8" t="str">
        <f>"42302010706"</f>
        <v>42302010706</v>
      </c>
      <c r="D8" s="9"/>
      <c r="E8" s="10"/>
    </row>
    <row r="9" spans="1:5" s="3" customFormat="1" ht="24.75" customHeight="1">
      <c r="A9" s="8" t="str">
        <f t="shared" si="0"/>
        <v>Z01</v>
      </c>
      <c r="B9" s="8" t="str">
        <f>"桑圆"</f>
        <v>桑圆</v>
      </c>
      <c r="C9" s="8" t="str">
        <f>"42302010703"</f>
        <v>42302010703</v>
      </c>
      <c r="D9" s="9"/>
      <c r="E9" s="10"/>
    </row>
    <row r="10" spans="1:5" s="3" customFormat="1" ht="24.75" customHeight="1">
      <c r="A10" s="8" t="str">
        <f t="shared" si="0"/>
        <v>Z01</v>
      </c>
      <c r="B10" s="8" t="str">
        <f>"李娜"</f>
        <v>李娜</v>
      </c>
      <c r="C10" s="8" t="str">
        <f>"42302010707"</f>
        <v>42302010707</v>
      </c>
      <c r="D10" s="9"/>
      <c r="E10" s="10"/>
    </row>
    <row r="11" spans="1:5" s="3" customFormat="1" ht="24.75" customHeight="1">
      <c r="A11" s="8" t="str">
        <f>"Z02"</f>
        <v>Z02</v>
      </c>
      <c r="B11" s="8" t="str">
        <f>"姚嘉敏"</f>
        <v>姚嘉敏</v>
      </c>
      <c r="C11" s="8" t="str">
        <f>"42302020717"</f>
        <v>42302020717</v>
      </c>
      <c r="D11" s="9"/>
      <c r="E11" s="10"/>
    </row>
    <row r="12" spans="1:5" s="3" customFormat="1" ht="24.75" customHeight="1">
      <c r="A12" s="8" t="str">
        <f>"Z02"</f>
        <v>Z02</v>
      </c>
      <c r="B12" s="8" t="str">
        <f>"刘瑞朋"</f>
        <v>刘瑞朋</v>
      </c>
      <c r="C12" s="8" t="str">
        <f>"42302020715"</f>
        <v>42302020715</v>
      </c>
      <c r="D12" s="9"/>
      <c r="E12" s="10"/>
    </row>
    <row r="13" spans="1:5" s="3" customFormat="1" ht="24.75" customHeight="1">
      <c r="A13" s="8" t="str">
        <f>"Z02"</f>
        <v>Z02</v>
      </c>
      <c r="B13" s="8" t="str">
        <f>"冯鑫钰"</f>
        <v>冯鑫钰</v>
      </c>
      <c r="C13" s="8" t="str">
        <f>"42302020718"</f>
        <v>42302020718</v>
      </c>
      <c r="D13" s="9"/>
      <c r="E13" s="10"/>
    </row>
    <row r="14" spans="1:5" s="3" customFormat="1" ht="24.75" customHeight="1">
      <c r="A14" s="8" t="str">
        <f>"Z03"</f>
        <v>Z03</v>
      </c>
      <c r="B14" s="8" t="str">
        <f>"王敏"</f>
        <v>王敏</v>
      </c>
      <c r="C14" s="8" t="str">
        <f>"42302030719"</f>
        <v>42302030719</v>
      </c>
      <c r="D14" s="9"/>
      <c r="E14" s="10"/>
    </row>
    <row r="15" spans="1:5" s="3" customFormat="1" ht="24.75" customHeight="1">
      <c r="A15" s="8" t="str">
        <f>"Z03"</f>
        <v>Z03</v>
      </c>
      <c r="B15" s="8" t="str">
        <f>"丁羽"</f>
        <v>丁羽</v>
      </c>
      <c r="C15" s="8" t="str">
        <f>"42302030720"</f>
        <v>42302030720</v>
      </c>
      <c r="D15" s="9"/>
      <c r="E15" s="10"/>
    </row>
    <row r="16" spans="1:5" s="3" customFormat="1" ht="24.75" customHeight="1">
      <c r="A16" s="8" t="str">
        <f aca="true" t="shared" si="1" ref="A16:A24">"Z04"</f>
        <v>Z04</v>
      </c>
      <c r="B16" s="8" t="str">
        <f>"邢杰"</f>
        <v>邢杰</v>
      </c>
      <c r="C16" s="8" t="str">
        <f>"42302040812"</f>
        <v>42302040812</v>
      </c>
      <c r="D16" s="9"/>
      <c r="E16" s="10"/>
    </row>
    <row r="17" spans="1:5" s="3" customFormat="1" ht="24.75" customHeight="1">
      <c r="A17" s="8" t="str">
        <f t="shared" si="1"/>
        <v>Z04</v>
      </c>
      <c r="B17" s="8" t="str">
        <f>"申航"</f>
        <v>申航</v>
      </c>
      <c r="C17" s="8" t="str">
        <f>"42302040815"</f>
        <v>42302040815</v>
      </c>
      <c r="D17" s="9"/>
      <c r="E17" s="10"/>
    </row>
    <row r="18" spans="1:5" s="3" customFormat="1" ht="24.75" customHeight="1">
      <c r="A18" s="8" t="str">
        <f t="shared" si="1"/>
        <v>Z04</v>
      </c>
      <c r="B18" s="8" t="str">
        <f>"郭琪"</f>
        <v>郭琪</v>
      </c>
      <c r="C18" s="8" t="str">
        <f>"42302040901"</f>
        <v>42302040901</v>
      </c>
      <c r="D18" s="9"/>
      <c r="E18" s="10"/>
    </row>
    <row r="19" spans="1:5" s="3" customFormat="1" ht="24.75" customHeight="1">
      <c r="A19" s="8" t="str">
        <f t="shared" si="1"/>
        <v>Z04</v>
      </c>
      <c r="B19" s="8" t="str">
        <f>"朱志刚"</f>
        <v>朱志刚</v>
      </c>
      <c r="C19" s="8" t="str">
        <f>"42302040803"</f>
        <v>42302040803</v>
      </c>
      <c r="D19" s="9"/>
      <c r="E19" s="10"/>
    </row>
    <row r="20" spans="1:5" s="3" customFormat="1" ht="24.75" customHeight="1">
      <c r="A20" s="8" t="str">
        <f t="shared" si="1"/>
        <v>Z04</v>
      </c>
      <c r="B20" s="8" t="str">
        <f>"冯海云"</f>
        <v>冯海云</v>
      </c>
      <c r="C20" s="8" t="str">
        <f>"42302040808"</f>
        <v>42302040808</v>
      </c>
      <c r="D20" s="9"/>
      <c r="E20" s="10"/>
    </row>
    <row r="21" spans="1:5" s="3" customFormat="1" ht="24.75" customHeight="1">
      <c r="A21" s="8" t="str">
        <f t="shared" si="1"/>
        <v>Z04</v>
      </c>
      <c r="B21" s="8" t="str">
        <f>"杨铭"</f>
        <v>杨铭</v>
      </c>
      <c r="C21" s="8" t="str">
        <f>"42302040907"</f>
        <v>42302040907</v>
      </c>
      <c r="D21" s="9"/>
      <c r="E21" s="10"/>
    </row>
    <row r="22" spans="1:5" s="3" customFormat="1" ht="24.75" customHeight="1">
      <c r="A22" s="8" t="str">
        <f t="shared" si="1"/>
        <v>Z04</v>
      </c>
      <c r="B22" s="8" t="str">
        <f>"张海华"</f>
        <v>张海华</v>
      </c>
      <c r="C22" s="8" t="str">
        <f>"42302040806"</f>
        <v>42302040806</v>
      </c>
      <c r="D22" s="9"/>
      <c r="E22" s="10"/>
    </row>
    <row r="23" spans="1:5" s="3" customFormat="1" ht="24.75" customHeight="1">
      <c r="A23" s="8" t="str">
        <f t="shared" si="1"/>
        <v>Z04</v>
      </c>
      <c r="B23" s="8" t="str">
        <f>"王泽南"</f>
        <v>王泽南</v>
      </c>
      <c r="C23" s="8" t="str">
        <f>"42302040816"</f>
        <v>42302040816</v>
      </c>
      <c r="D23" s="9"/>
      <c r="E23" s="10"/>
    </row>
    <row r="24" spans="1:5" s="3" customFormat="1" ht="24.75" customHeight="1">
      <c r="A24" s="8" t="str">
        <f t="shared" si="1"/>
        <v>Z04</v>
      </c>
      <c r="B24" s="8" t="str">
        <f>"牛愈春"</f>
        <v>牛愈春</v>
      </c>
      <c r="C24" s="8" t="str">
        <f>"42302040902"</f>
        <v>42302040902</v>
      </c>
      <c r="D24" s="9"/>
      <c r="E24" s="10"/>
    </row>
    <row r="25" spans="1:5" s="3" customFormat="1" ht="24.75" customHeight="1">
      <c r="A25" s="8" t="str">
        <f>"Z05"</f>
        <v>Z05</v>
      </c>
      <c r="B25" s="8" t="str">
        <f>"王珂"</f>
        <v>王珂</v>
      </c>
      <c r="C25" s="8" t="str">
        <f>"42302050924"</f>
        <v>42302050924</v>
      </c>
      <c r="D25" s="9"/>
      <c r="E25" s="10"/>
    </row>
    <row r="26" spans="1:5" s="3" customFormat="1" ht="24.75" customHeight="1">
      <c r="A26" s="8" t="str">
        <f>"Z05"</f>
        <v>Z05</v>
      </c>
      <c r="B26" s="8" t="str">
        <f>"宋瞻江"</f>
        <v>宋瞻江</v>
      </c>
      <c r="C26" s="8" t="str">
        <f>"42302050930"</f>
        <v>42302050930</v>
      </c>
      <c r="D26" s="9"/>
      <c r="E26" s="10"/>
    </row>
    <row r="27" spans="1:5" s="3" customFormat="1" ht="24.75" customHeight="1">
      <c r="A27" s="8" t="str">
        <f>"Z06"</f>
        <v>Z06</v>
      </c>
      <c r="B27" s="8" t="str">
        <f>"郭丹"</f>
        <v>郭丹</v>
      </c>
      <c r="C27" s="8" t="str">
        <f>"42302061010"</f>
        <v>42302061010</v>
      </c>
      <c r="D27" s="9"/>
      <c r="E27" s="10"/>
    </row>
    <row r="28" spans="1:5" s="3" customFormat="1" ht="24.75" customHeight="1">
      <c r="A28" s="8" t="str">
        <f>"Z06"</f>
        <v>Z06</v>
      </c>
      <c r="B28" s="8" t="str">
        <f>"杨超群"</f>
        <v>杨超群</v>
      </c>
      <c r="C28" s="8" t="str">
        <f>"42302061028"</f>
        <v>42302061028</v>
      </c>
      <c r="D28" s="9"/>
      <c r="E28" s="10"/>
    </row>
    <row r="29" spans="1:5" s="3" customFormat="1" ht="24.75" customHeight="1">
      <c r="A29" s="8" t="str">
        <f>"Z06"</f>
        <v>Z06</v>
      </c>
      <c r="B29" s="8" t="str">
        <f>"王琪"</f>
        <v>王琪</v>
      </c>
      <c r="C29" s="8" t="str">
        <f>"42302061001"</f>
        <v>42302061001</v>
      </c>
      <c r="D29" s="9"/>
      <c r="E29" s="10"/>
    </row>
    <row r="30" spans="1:5" s="3" customFormat="1" ht="24.75" customHeight="1">
      <c r="A30" s="8" t="str">
        <f>"Z07"</f>
        <v>Z07</v>
      </c>
      <c r="B30" s="8" t="str">
        <f>"万卓"</f>
        <v>万卓</v>
      </c>
      <c r="C30" s="8" t="str">
        <f>"42302071106"</f>
        <v>42302071106</v>
      </c>
      <c r="D30" s="9"/>
      <c r="E30" s="10"/>
    </row>
    <row r="31" spans="1:5" s="3" customFormat="1" ht="24.75" customHeight="1">
      <c r="A31" s="8" t="str">
        <f>"Z07"</f>
        <v>Z07</v>
      </c>
      <c r="B31" s="8" t="str">
        <f>"王哲"</f>
        <v>王哲</v>
      </c>
      <c r="C31" s="8" t="str">
        <f>"42302071105"</f>
        <v>42302071105</v>
      </c>
      <c r="D31" s="9"/>
      <c r="E31" s="10"/>
    </row>
    <row r="32" spans="1:5" s="3" customFormat="1" ht="24.75" customHeight="1">
      <c r="A32" s="8" t="str">
        <f>"Z07"</f>
        <v>Z07</v>
      </c>
      <c r="B32" s="8" t="str">
        <f>"王泽儒"</f>
        <v>王泽儒</v>
      </c>
      <c r="C32" s="8" t="str">
        <f>"42302071224"</f>
        <v>42302071224</v>
      </c>
      <c r="D32" s="9"/>
      <c r="E32" s="10"/>
    </row>
    <row r="33" spans="1:5" s="3" customFormat="1" ht="24.75" customHeight="1">
      <c r="A33" s="8" t="str">
        <f>"Z08"</f>
        <v>Z08</v>
      </c>
      <c r="B33" s="8" t="str">
        <f>"李鑫"</f>
        <v>李鑫</v>
      </c>
      <c r="C33" s="8" t="str">
        <f>"42302081408"</f>
        <v>42302081408</v>
      </c>
      <c r="D33" s="9"/>
      <c r="E33" s="10"/>
    </row>
    <row r="34" spans="1:5" s="3" customFormat="1" ht="24.75" customHeight="1">
      <c r="A34" s="8" t="str">
        <f>"Z08"</f>
        <v>Z08</v>
      </c>
      <c r="B34" s="8" t="str">
        <f>"胡辉"</f>
        <v>胡辉</v>
      </c>
      <c r="C34" s="8" t="str">
        <f>"42302081309"</f>
        <v>42302081309</v>
      </c>
      <c r="D34" s="9"/>
      <c r="E34" s="10"/>
    </row>
    <row r="35" spans="1:5" s="3" customFormat="1" ht="24.75" customHeight="1">
      <c r="A35" s="8" t="str">
        <f>"Z08"</f>
        <v>Z08</v>
      </c>
      <c r="B35" s="8" t="str">
        <f>"张凯"</f>
        <v>张凯</v>
      </c>
      <c r="C35" s="8" t="str">
        <f>"42302081323"</f>
        <v>42302081323</v>
      </c>
      <c r="D35" s="9"/>
      <c r="E35" s="10"/>
    </row>
    <row r="36" spans="1:5" s="3" customFormat="1" ht="24.75" customHeight="1">
      <c r="A36" s="8" t="str">
        <f>"Z08"</f>
        <v>Z08</v>
      </c>
      <c r="B36" s="8" t="str">
        <f>"王朝鹤"</f>
        <v>王朝鹤</v>
      </c>
      <c r="C36" s="8" t="str">
        <f>"42302081414"</f>
        <v>42302081414</v>
      </c>
      <c r="D36" s="9"/>
      <c r="E36" s="10"/>
    </row>
    <row r="37" spans="1:5" s="3" customFormat="1" ht="24.75" customHeight="1">
      <c r="A37" s="8" t="str">
        <f>"Z08"</f>
        <v>Z08</v>
      </c>
      <c r="B37" s="8" t="str">
        <f>"李瑞"</f>
        <v>李瑞</v>
      </c>
      <c r="C37" s="8" t="str">
        <f>"42302081407"</f>
        <v>42302081407</v>
      </c>
      <c r="D37" s="9"/>
      <c r="E37" s="10"/>
    </row>
    <row r="38" spans="1:5" s="3" customFormat="1" ht="24.75" customHeight="1">
      <c r="A38" s="8" t="str">
        <f>"Z09"</f>
        <v>Z09</v>
      </c>
      <c r="B38" s="8" t="str">
        <f>"武星鹏"</f>
        <v>武星鹏</v>
      </c>
      <c r="C38" s="8" t="str">
        <f>"42302091621"</f>
        <v>42302091621</v>
      </c>
      <c r="D38" s="9"/>
      <c r="E38" s="10"/>
    </row>
    <row r="39" spans="1:5" s="3" customFormat="1" ht="24.75" customHeight="1">
      <c r="A39" s="8" t="str">
        <f>"Z09"</f>
        <v>Z09</v>
      </c>
      <c r="B39" s="8" t="str">
        <f>"武森灼"</f>
        <v>武森灼</v>
      </c>
      <c r="C39" s="8" t="str">
        <f>"42302091507"</f>
        <v>42302091507</v>
      </c>
      <c r="D39" s="9"/>
      <c r="E39" s="10"/>
    </row>
    <row r="40" spans="1:5" s="3" customFormat="1" ht="24.75" customHeight="1">
      <c r="A40" s="8" t="str">
        <f>"Z09"</f>
        <v>Z09</v>
      </c>
      <c r="B40" s="8" t="str">
        <f>"王玮"</f>
        <v>王玮</v>
      </c>
      <c r="C40" s="8" t="str">
        <f>"42302091515"</f>
        <v>42302091515</v>
      </c>
      <c r="D40" s="9"/>
      <c r="E40" s="10"/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火火</cp:lastModifiedBy>
  <dcterms:created xsi:type="dcterms:W3CDTF">2023-03-08T03:19:23Z</dcterms:created>
  <dcterms:modified xsi:type="dcterms:W3CDTF">2023-03-17T09:48:02Z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FE732B81138741C5B74AE94341329573</vt:lpwstr>
  </property>
  <property fmtid="{D5CDD505-2E9C-101B-9397-08002B2CF9AE}" pid="4" name="KSOProductBuildV">
    <vt:lpwstr>2052-11.1.0.13703</vt:lpwstr>
  </property>
</Properties>
</file>