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<sst xmlns="http://schemas.openxmlformats.org/spreadsheetml/2006/main" count="46" uniqueCount="23">
  <si>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2023年三亚市直属学校赴高校面向2023年应届毕业生公开招聘教师笔试成绩</t>
  </si>
  <si>
    <t>序号</t>
  </si>
  <si>
    <t>报考岗位</t>
  </si>
  <si>
    <t>姓名</t>
  </si>
  <si>
    <t>笔试准考证号码</t>
  </si>
  <si>
    <t>笔试成绩</t>
  </si>
  <si>
    <t>备注</t>
  </si>
  <si>
    <t>0404_初中语文教师（长春市考点）</t>
  </si>
  <si>
    <t>0409_高中语文教师（长春市考点）</t>
  </si>
  <si>
    <t>0406_高中生物教师（长春市考点）</t>
  </si>
  <si>
    <t>缺考</t>
  </si>
  <si>
    <t>0407_高中数学教师（长春市考点）</t>
  </si>
  <si>
    <t>0408_高中英语教师（长春市考点）</t>
  </si>
  <si>
    <t>0410_高中政治教师（长春市考点）</t>
  </si>
  <si>
    <t>0411_心理健康教师（长春市考点）</t>
  </si>
  <si>
    <t>0412_信息技术教师（长春市考点）</t>
  </si>
  <si>
    <t>0501_高中地理教师（长春市考点）</t>
  </si>
  <si>
    <t>0502_高中生物教师（长春市考点）</t>
  </si>
  <si>
    <t>0603_初中生物教师（长春市考点）</t>
  </si>
  <si>
    <t>0602_初中历史教师（长春市考点）</t>
  </si>
  <si>
    <t>0605_初中语文教师（长春市考点）</t>
  </si>
  <si>
    <t>0606_初中政治教师（长春市考点）</t>
  </si>
  <si>
    <t>0607_高中美术教师（长春市考点）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</si>
</sst>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7">
      <selection activeCell="I10" sqref="I10"/>
    </sheetView>
  </sheetViews>
  <sheetFormatPr defaultColWidth="9.00390625" defaultRowHeight="27" customHeight="1"/>
  <cols>
    <col min="1" max="1" width="7.140625" style="1" customWidth="1"/>
    <col min="2" max="2" width="55.00390625" style="1" customWidth="1"/>
    <col min="3" max="3" width="11.8515625" style="1" customWidth="1"/>
    <col min="4" max="4" width="24.7109375" style="3" customWidth="1"/>
    <col min="5" max="5" width="17.140625" style="4" customWidth="1"/>
    <col min="6" max="6" width="11.7109375" style="1" customWidth="1"/>
    <col min="7" max="16384" width="9.00390625" style="1" customWidth="1"/>
  </cols>
  <sheetData>
    <row r="1" spans="1:6" s="1" customFormat="1" ht="33.75" customHeight="1">
      <c r="A1" s="5" t="s">
        <v>0</v>
      </c>
      <c r="B1" s="6"/>
      <c r="C1" s="6"/>
      <c r="D1" s="7"/>
      <c r="E1" s="8"/>
      <c r="F1" s="6"/>
    </row>
    <row r="2" spans="1:6" s="2" customFormat="1" ht="27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s="1" customFormat="1" ht="27" customHeight="1">
      <c r="A3" s="12">
        <v>1</v>
      </c>
      <c r="B3" s="13" t="s">
        <v>7</v>
      </c>
      <c r="C3" s="13" t="str">
        <f>"张雨欣"</f>
        <v>张雨欣</v>
      </c>
      <c r="D3" s="14">
        <v>202303150101</v>
      </c>
      <c r="E3" s="15">
        <v>87</v>
      </c>
      <c r="F3" s="16"/>
    </row>
    <row r="4" spans="1:6" s="1" customFormat="1" ht="27" customHeight="1">
      <c r="A4" s="12">
        <v>2</v>
      </c>
      <c r="B4" s="13" t="s">
        <v>7</v>
      </c>
      <c r="C4" s="13" t="str">
        <f>"曾维静"</f>
        <v>曾维静</v>
      </c>
      <c r="D4" s="14">
        <v>202303150102</v>
      </c>
      <c r="E4" s="15">
        <v>73.6</v>
      </c>
      <c r="F4" s="16"/>
    </row>
    <row r="5" spans="1:6" s="1" customFormat="1" ht="27" customHeight="1">
      <c r="A5" s="12">
        <v>3</v>
      </c>
      <c r="B5" s="13" t="s">
        <v>7</v>
      </c>
      <c r="C5" s="13" t="str">
        <f>"王嘉慧"</f>
        <v>王嘉慧</v>
      </c>
      <c r="D5" s="14">
        <v>202303150103</v>
      </c>
      <c r="E5" s="15">
        <v>81.2</v>
      </c>
      <c r="F5" s="16"/>
    </row>
    <row r="6" spans="1:6" s="1" customFormat="1" ht="27" customHeight="1">
      <c r="A6" s="12">
        <v>4</v>
      </c>
      <c r="B6" s="13" t="s">
        <v>8</v>
      </c>
      <c r="C6" s="13" t="str">
        <f>"林洁"</f>
        <v>林洁</v>
      </c>
      <c r="D6" s="14">
        <v>202303150104</v>
      </c>
      <c r="E6" s="15">
        <v>70.6</v>
      </c>
      <c r="F6" s="16"/>
    </row>
    <row r="7" spans="1:6" s="1" customFormat="1" ht="27" customHeight="1">
      <c r="A7" s="12">
        <v>5</v>
      </c>
      <c r="B7" s="13" t="s">
        <v>9</v>
      </c>
      <c r="C7" s="13" t="str">
        <f>"侯颖欣"</f>
        <v>侯颖欣</v>
      </c>
      <c r="D7" s="14">
        <v>202303150105</v>
      </c>
      <c r="E7" s="15">
        <v>70.8</v>
      </c>
      <c r="F7" s="16"/>
    </row>
    <row r="8" spans="1:6" s="1" customFormat="1" ht="27" customHeight="1">
      <c r="A8" s="12">
        <v>6</v>
      </c>
      <c r="B8" s="13" t="s">
        <v>9</v>
      </c>
      <c r="C8" s="13" t="str">
        <f>"黄丽媛"</f>
        <v>黄丽媛</v>
      </c>
      <c r="D8" s="14">
        <v>202303150106</v>
      </c>
      <c r="E8" s="15"/>
      <c r="F8" s="16" t="s">
        <v>10</v>
      </c>
    </row>
    <row r="9" spans="1:6" s="1" customFormat="1" ht="27" customHeight="1">
      <c r="A9" s="12">
        <v>7</v>
      </c>
      <c r="B9" s="13" t="s">
        <v>11</v>
      </c>
      <c r="C9" s="13" t="str">
        <f>"王馨蕊"</f>
        <v>王馨蕊</v>
      </c>
      <c r="D9" s="14">
        <v>202303150107</v>
      </c>
      <c r="E9" s="15">
        <v>68.6</v>
      </c>
      <c r="F9" s="16"/>
    </row>
    <row r="10" spans="1:6" s="1" customFormat="1" ht="27" customHeight="1">
      <c r="A10" s="12">
        <v>8</v>
      </c>
      <c r="B10" s="13" t="s">
        <v>11</v>
      </c>
      <c r="C10" s="13" t="str">
        <f>"王悦"</f>
        <v>王悦</v>
      </c>
      <c r="D10" s="14">
        <v>202303150108</v>
      </c>
      <c r="E10" s="15"/>
      <c r="F10" s="16" t="s">
        <v>10</v>
      </c>
    </row>
    <row r="11" spans="1:6" s="1" customFormat="1" ht="27" customHeight="1">
      <c r="A11" s="12">
        <v>9</v>
      </c>
      <c r="B11" s="13" t="s">
        <v>12</v>
      </c>
      <c r="C11" s="13" t="str">
        <f>"徐婷婷"</f>
        <v>徐婷婷</v>
      </c>
      <c r="D11" s="14">
        <v>202303150109</v>
      </c>
      <c r="E11" s="15">
        <v>68</v>
      </c>
      <c r="F11" s="16"/>
    </row>
    <row r="12" spans="1:6" s="1" customFormat="1" ht="27" customHeight="1">
      <c r="A12" s="12">
        <v>10</v>
      </c>
      <c r="B12" s="13" t="s">
        <v>13</v>
      </c>
      <c r="C12" s="13" t="str">
        <f>"刘海惠"</f>
        <v>刘海惠</v>
      </c>
      <c r="D12" s="14">
        <v>202303150110</v>
      </c>
      <c r="E12" s="15">
        <v>65.8</v>
      </c>
      <c r="F12" s="16"/>
    </row>
    <row r="13" spans="1:6" s="1" customFormat="1" ht="27" customHeight="1">
      <c r="A13" s="12">
        <v>11</v>
      </c>
      <c r="B13" s="13" t="s">
        <v>13</v>
      </c>
      <c r="C13" s="13" t="str">
        <f>"刘艺蒙"</f>
        <v>刘艺蒙</v>
      </c>
      <c r="D13" s="14">
        <v>202303150111</v>
      </c>
      <c r="E13" s="17">
        <v>66.1</v>
      </c>
      <c r="F13" s="18"/>
    </row>
    <row r="14" spans="1:6" s="1" customFormat="1" ht="27" customHeight="1">
      <c r="A14" s="12">
        <v>12</v>
      </c>
      <c r="B14" s="13" t="s">
        <v>13</v>
      </c>
      <c r="C14" s="13" t="str">
        <f>"崔梦涵"</f>
        <v>崔梦涵</v>
      </c>
      <c r="D14" s="14">
        <v>202303150112</v>
      </c>
      <c r="E14" s="15"/>
      <c r="F14" s="16" t="s">
        <v>10</v>
      </c>
    </row>
    <row r="15" spans="1:6" s="1" customFormat="1" ht="27" customHeight="1">
      <c r="A15" s="12">
        <v>13</v>
      </c>
      <c r="B15" s="13" t="s">
        <v>14</v>
      </c>
      <c r="C15" s="13" t="str">
        <f>"艾秋彤"</f>
        <v>艾秋彤</v>
      </c>
      <c r="D15" s="14">
        <v>202303150113</v>
      </c>
      <c r="E15" s="15">
        <v>64.6</v>
      </c>
      <c r="F15" s="16"/>
    </row>
    <row r="16" spans="1:6" s="1" customFormat="1" ht="27" customHeight="1">
      <c r="A16" s="12">
        <v>14</v>
      </c>
      <c r="B16" s="13" t="s">
        <v>14</v>
      </c>
      <c r="C16" s="13" t="str">
        <f>"王慧怡"</f>
        <v>王慧怡</v>
      </c>
      <c r="D16" s="14">
        <v>202303150114</v>
      </c>
      <c r="E16" s="17">
        <v>81.3</v>
      </c>
      <c r="F16" s="18"/>
    </row>
    <row r="17" spans="1:6" s="1" customFormat="1" ht="27" customHeight="1">
      <c r="A17" s="12">
        <v>15</v>
      </c>
      <c r="B17" s="13" t="s">
        <v>14</v>
      </c>
      <c r="C17" s="13" t="str">
        <f>"张婉婷"</f>
        <v>张婉婷</v>
      </c>
      <c r="D17" s="14">
        <v>202303150115</v>
      </c>
      <c r="E17" s="15">
        <v>56.6</v>
      </c>
      <c r="F17" s="18"/>
    </row>
    <row r="18" spans="1:6" s="1" customFormat="1" ht="27" customHeight="1">
      <c r="A18" s="12">
        <v>16</v>
      </c>
      <c r="B18" s="13" t="s">
        <v>15</v>
      </c>
      <c r="C18" s="13" t="str">
        <f>"赵文静"</f>
        <v>赵文静</v>
      </c>
      <c r="D18" s="14">
        <v>202303150116</v>
      </c>
      <c r="E18" s="15">
        <v>62.4</v>
      </c>
      <c r="F18" s="18"/>
    </row>
    <row r="19" spans="1:6" s="1" customFormat="1" ht="27" customHeight="1">
      <c r="A19" s="12">
        <v>17</v>
      </c>
      <c r="B19" s="19" t="s">
        <v>16</v>
      </c>
      <c r="C19" s="19" t="str">
        <f>"何家辉"</f>
        <v>何家辉</v>
      </c>
      <c r="D19" s="14">
        <v>202303150117</v>
      </c>
      <c r="E19" s="15">
        <v>69.2</v>
      </c>
      <c r="F19" s="16"/>
    </row>
    <row r="20" spans="1:6" s="1" customFormat="1" ht="27" customHeight="1">
      <c r="A20" s="12">
        <v>18</v>
      </c>
      <c r="B20" s="19" t="s">
        <v>16</v>
      </c>
      <c r="C20" s="19" t="str">
        <f>"邢慧宇"</f>
        <v>邢慧宇</v>
      </c>
      <c r="D20" s="14">
        <v>202303150118</v>
      </c>
      <c r="E20" s="15">
        <v>56.2</v>
      </c>
      <c r="F20" s="16"/>
    </row>
    <row r="21" spans="1:6" s="1" customFormat="1" ht="27" customHeight="1">
      <c r="A21" s="12">
        <v>19</v>
      </c>
      <c r="B21" s="19" t="s">
        <v>16</v>
      </c>
      <c r="C21" s="19" t="str">
        <f>"郭锦萱"</f>
        <v>郭锦萱</v>
      </c>
      <c r="D21" s="14">
        <v>202303150119</v>
      </c>
      <c r="E21" s="20">
        <v>70.8</v>
      </c>
      <c r="F21" s="21"/>
    </row>
    <row r="22" spans="1:6" s="1" customFormat="1" ht="27" customHeight="1">
      <c r="A22" s="12">
        <v>20</v>
      </c>
      <c r="B22" s="19" t="s">
        <v>16</v>
      </c>
      <c r="C22" s="19" t="str">
        <f>"姜雨婷"</f>
        <v>姜雨婷</v>
      </c>
      <c r="D22" s="14">
        <v>202303150120</v>
      </c>
      <c r="E22" s="20">
        <v>73</v>
      </c>
      <c r="F22" s="21"/>
    </row>
    <row r="23" spans="1:6" s="1" customFormat="1" ht="27" customHeight="1">
      <c r="A23" s="12">
        <v>21</v>
      </c>
      <c r="B23" s="19" t="s">
        <v>17</v>
      </c>
      <c r="C23" s="19" t="str">
        <f>"陈名科"</f>
        <v>陈名科</v>
      </c>
      <c r="D23" s="14">
        <v>202303150201</v>
      </c>
      <c r="E23" s="20">
        <v>67.2</v>
      </c>
      <c r="F23" s="21"/>
    </row>
    <row r="24" spans="1:6" s="1" customFormat="1" ht="27" customHeight="1">
      <c r="A24" s="12">
        <v>22</v>
      </c>
      <c r="B24" s="19" t="s">
        <v>17</v>
      </c>
      <c r="C24" s="19" t="str">
        <f>"丛嘉熠"</f>
        <v>丛嘉熠</v>
      </c>
      <c r="D24" s="14">
        <v>202303150202</v>
      </c>
      <c r="E24" s="20">
        <v>52.8</v>
      </c>
      <c r="F24" s="21"/>
    </row>
    <row r="25" spans="1:6" s="1" customFormat="1" ht="27" customHeight="1">
      <c r="A25" s="12">
        <v>23</v>
      </c>
      <c r="B25" s="19" t="s">
        <v>18</v>
      </c>
      <c r="C25" s="19" t="str">
        <f>"刘旭"</f>
        <v>刘旭</v>
      </c>
      <c r="D25" s="14">
        <v>202303150203</v>
      </c>
      <c r="E25" s="20">
        <v>87</v>
      </c>
      <c r="F25" s="21"/>
    </row>
    <row r="26" spans="1:6" s="1" customFormat="1" ht="27" customHeight="1">
      <c r="A26" s="12">
        <v>24</v>
      </c>
      <c r="B26" s="19" t="s">
        <v>18</v>
      </c>
      <c r="C26" s="19" t="str">
        <f>"朱月铃"</f>
        <v>朱月铃</v>
      </c>
      <c r="D26" s="14">
        <v>202303150204</v>
      </c>
      <c r="E26" s="20">
        <v>74.2</v>
      </c>
      <c r="F26" s="21"/>
    </row>
    <row r="27" spans="1:6" s="1" customFormat="1" ht="27" customHeight="1">
      <c r="A27" s="12">
        <v>25</v>
      </c>
      <c r="B27" s="19" t="s">
        <v>19</v>
      </c>
      <c r="C27" s="19" t="str">
        <f>"蒋玉涵"</f>
        <v>蒋玉涵</v>
      </c>
      <c r="D27" s="14">
        <v>202303150205</v>
      </c>
      <c r="E27" s="22"/>
      <c r="F27" s="21" t="s">
        <v>10</v>
      </c>
    </row>
    <row r="28" spans="1:6" s="1" customFormat="1" ht="27" customHeight="1">
      <c r="A28" s="12">
        <v>26</v>
      </c>
      <c r="B28" s="19" t="s">
        <v>20</v>
      </c>
      <c r="C28" s="19" t="str">
        <f>"李泽彧"</f>
        <v>李泽彧</v>
      </c>
      <c r="D28" s="14">
        <v>202303150206</v>
      </c>
      <c r="E28" s="20">
        <v>77.2</v>
      </c>
      <c r="F28" s="21"/>
    </row>
    <row r="29" spans="1:6" s="1" customFormat="1" ht="27" customHeight="1">
      <c r="A29" s="12">
        <v>27</v>
      </c>
      <c r="B29" s="19" t="s">
        <v>20</v>
      </c>
      <c r="C29" s="19" t="str">
        <f>"陈慧妍"</f>
        <v>陈慧妍</v>
      </c>
      <c r="D29" s="14">
        <v>202303150207</v>
      </c>
      <c r="E29" s="20">
        <v>81.2</v>
      </c>
      <c r="F29" s="21"/>
    </row>
    <row r="30" spans="1:6" s="1" customFormat="1" ht="27" customHeight="1">
      <c r="A30" s="12">
        <v>28</v>
      </c>
      <c r="B30" s="19" t="s">
        <v>20</v>
      </c>
      <c r="C30" s="19" t="str">
        <f>"邓晓雯"</f>
        <v>邓晓雯</v>
      </c>
      <c r="D30" s="14">
        <v>202303150208</v>
      </c>
      <c r="E30" s="20">
        <v>72.4</v>
      </c>
      <c r="F30" s="21"/>
    </row>
    <row r="31" spans="1:6" s="1" customFormat="1" ht="27" customHeight="1">
      <c r="A31" s="12">
        <v>29</v>
      </c>
      <c r="B31" s="19" t="s">
        <v>21</v>
      </c>
      <c r="C31" s="19" t="str">
        <f>"湛莹莹"</f>
        <v>湛莹莹</v>
      </c>
      <c r="D31" s="14">
        <v>202303150209</v>
      </c>
      <c r="E31" s="20">
        <v>61.9</v>
      </c>
      <c r="F31" s="21"/>
    </row>
    <row r="32" spans="1:6" s="1" customFormat="1" ht="27" customHeight="1">
      <c r="A32" s="12">
        <v>30</v>
      </c>
      <c r="B32" s="19" t="s">
        <v>21</v>
      </c>
      <c r="C32" s="19" t="str">
        <f>"周润嘉"</f>
        <v>周润嘉</v>
      </c>
      <c r="D32" s="14">
        <v>202303150210</v>
      </c>
      <c r="E32" s="20">
        <v>70</v>
      </c>
      <c r="F32" s="21"/>
    </row>
    <row r="33" spans="1:6" s="1" customFormat="1" ht="27" customHeight="1">
      <c r="A33" s="12">
        <v>31</v>
      </c>
      <c r="B33" s="19" t="s">
        <v>21</v>
      </c>
      <c r="C33" s="19" t="str">
        <f>"贺洪苑"</f>
        <v>贺洪苑</v>
      </c>
      <c r="D33" s="14">
        <v>202303150211</v>
      </c>
      <c r="E33" s="20">
        <v>70.3</v>
      </c>
      <c r="F33" s="21"/>
    </row>
    <row r="34" spans="1:6" s="1" customFormat="1" ht="27" customHeight="1">
      <c r="A34" s="12">
        <v>32</v>
      </c>
      <c r="B34" s="19" t="s">
        <v>22</v>
      </c>
      <c r="C34" s="19" t="str">
        <f>"刘雅思"</f>
        <v>刘雅思</v>
      </c>
      <c r="D34" s="14">
        <v>202303150212</v>
      </c>
      <c r="E34" s="20">
        <v>77.4</v>
      </c>
      <c r="F34" s="21"/>
    </row>
    <row r="35" spans="1:6" s="1" customFormat="1" ht="27" customHeight="1">
      <c r="A35" s="12">
        <v>33</v>
      </c>
      <c r="B35" s="19" t="s">
        <v>22</v>
      </c>
      <c r="C35" s="19" t="str">
        <f>"孔琳琳"</f>
        <v>孔琳琳</v>
      </c>
      <c r="D35" s="14">
        <v>202303150213</v>
      </c>
      <c r="E35" s="20">
        <v>47</v>
      </c>
      <c r="F35" s="21"/>
    </row>
    <row r="36" spans="1:6" s="1" customFormat="1" ht="27" customHeight="1">
      <c r="A36" s="12">
        <v>34</v>
      </c>
      <c r="B36" s="19" t="s">
        <v>22</v>
      </c>
      <c r="C36" s="19" t="str">
        <f>"耿丽晶"</f>
        <v>耿丽晶</v>
      </c>
      <c r="D36" s="14">
        <v>202303150214</v>
      </c>
      <c r="E36" s="22"/>
      <c r="F36" s="21" t="s">
        <v>10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2023-03-07T07:53:09Z</dcterms:created>
  <dcterms:modified xsi:type="dcterms:W3CDTF">2023-03-15T11:16:16Z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3E62C5B0DB4947DA82316D565DB79AF9</vt:lpwstr>
  </property>
  <property fmtid="{D5CDD505-2E9C-101B-9397-08002B2CF9AE}" pid="4" name="KSOProductBuildV">
    <vt:lpwstr>2052-11.8.2.9067</vt:lpwstr>
  </property>
</Properties>
</file>