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<sst xmlns="http://schemas.openxmlformats.org/spreadsheetml/2006/main" count="221" uniqueCount="201">
  <si>
    <t>附件：</t>
  </si>
  <si>
    <t>应城市公开招聘城市社区专职工作人员综合成绩及排名汇总表</t>
  </si>
  <si>
    <r>
      <rPr>
        <sz val="12"/>
        <color indexed="8"/>
        <rFont val="黑体"/>
        <charset val="134"/>
      </rPr>
      <t>序号</t>
    </r>
  </si>
  <si>
    <r>
      <rPr>
        <sz val="12"/>
        <color indexed="8"/>
        <rFont val="黑体"/>
        <charset val="134"/>
      </rPr>
      <t>姓名</t>
    </r>
  </si>
  <si>
    <r>
      <rPr>
        <sz val="12"/>
        <color indexed="8"/>
        <rFont val="黑体"/>
        <charset val="134"/>
      </rPr>
      <t>准考证号</t>
    </r>
  </si>
  <si>
    <r>
      <rPr>
        <sz val="12"/>
        <color indexed="8"/>
        <rFont val="黑体"/>
        <charset val="134"/>
      </rPr>
      <t>岗位代码</t>
    </r>
  </si>
  <si>
    <r>
      <rPr>
        <sz val="12"/>
        <color indexed="8"/>
        <rFont val="黑体"/>
        <charset val="134"/>
      </rPr>
      <t>报考岗位</t>
    </r>
  </si>
  <si>
    <r>
      <rPr>
        <sz val="12"/>
        <color indexed="8"/>
        <rFont val="黑体"/>
        <charset val="134"/>
      </rPr>
      <t>岗位招聘人数</t>
    </r>
  </si>
  <si>
    <r>
      <rPr>
        <sz val="12"/>
        <color indexed="8"/>
        <rFont val="黑体"/>
        <charset val="134"/>
      </rPr>
      <t>综合成绩排名</t>
    </r>
  </si>
  <si>
    <r>
      <rPr>
        <sz val="12"/>
        <color indexed="8"/>
        <rFont val="黑体"/>
        <charset val="134"/>
      </rPr>
      <t>笔试</t>
    </r>
  </si>
  <si>
    <r>
      <rPr>
        <sz val="12"/>
        <color indexed="8"/>
        <rFont val="黑体"/>
        <charset val="134"/>
      </rPr>
      <t>面试</t>
    </r>
  </si>
  <si>
    <r>
      <rPr>
        <sz val="12"/>
        <color rgb="FF000000"/>
        <rFont val="黑体"/>
        <charset val="134"/>
      </rPr>
      <t>综合</t>
    </r>
    <r>
      <rPr>
        <sz val="12"/>
        <color rgb="FF000000"/>
        <rFont val="Times New Roman"/>
        <charset val="134"/>
      </rPr>
      <t xml:space="preserve">     </t>
    </r>
    <r>
      <rPr>
        <sz val="12"/>
        <color rgb="FF000000"/>
        <rFont val="黑体"/>
        <charset val="134"/>
      </rPr>
      <t>分数</t>
    </r>
  </si>
  <si>
    <r>
      <rPr>
        <sz val="12"/>
        <color indexed="8"/>
        <rFont val="黑体"/>
        <charset val="134"/>
      </rPr>
      <t>备注</t>
    </r>
  </si>
  <si>
    <r>
      <rPr>
        <sz val="12"/>
        <color indexed="8"/>
        <rFont val="黑体"/>
        <charset val="134"/>
      </rPr>
      <t>分数</t>
    </r>
  </si>
  <si>
    <r>
      <rPr>
        <sz val="12"/>
        <color indexed="8"/>
        <rFont val="黑体"/>
        <charset val="134"/>
      </rPr>
      <t>折算分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黑体"/>
        <charset val="134"/>
      </rPr>
      <t>（</t>
    </r>
    <r>
      <rPr>
        <sz val="12"/>
        <color indexed="8"/>
        <rFont val="Times New Roman"/>
        <charset val="134"/>
      </rPr>
      <t>40%</t>
    </r>
    <r>
      <rPr>
        <sz val="12"/>
        <color indexed="8"/>
        <rFont val="黑体"/>
        <charset val="134"/>
      </rPr>
      <t>折算）</t>
    </r>
  </si>
  <si>
    <r>
      <rPr>
        <sz val="12"/>
        <color indexed="8"/>
        <rFont val="黑体"/>
        <charset val="134"/>
      </rPr>
      <t>折算分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黑体"/>
        <charset val="134"/>
      </rPr>
      <t>（</t>
    </r>
    <r>
      <rPr>
        <sz val="12"/>
        <color indexed="8"/>
        <rFont val="Times New Roman"/>
        <charset val="134"/>
      </rPr>
      <t>60%</t>
    </r>
    <r>
      <rPr>
        <sz val="12"/>
        <color indexed="8"/>
        <rFont val="黑体"/>
        <charset val="134"/>
      </rPr>
      <t>折算）</t>
    </r>
  </si>
  <si>
    <t>雷*甜</t>
  </si>
  <si>
    <t>010116</t>
  </si>
  <si>
    <t>01</t>
  </si>
  <si>
    <r>
      <rPr>
        <sz val="12"/>
        <color indexed="8"/>
        <rFont val="宋体"/>
        <charset val="134"/>
      </rPr>
      <t>开发区</t>
    </r>
  </si>
  <si>
    <t>徐*倩</t>
  </si>
  <si>
    <t>010204</t>
  </si>
  <si>
    <t>李*溪</t>
  </si>
  <si>
    <t>010209</t>
  </si>
  <si>
    <t>黄*红</t>
  </si>
  <si>
    <t>010103</t>
  </si>
  <si>
    <t>陈*红</t>
  </si>
  <si>
    <t>010106</t>
  </si>
  <si>
    <t>徐*芹</t>
  </si>
  <si>
    <t>010125</t>
  </si>
  <si>
    <t>陈*琪</t>
  </si>
  <si>
    <t>010207</t>
  </si>
  <si>
    <t>王*霖</t>
  </si>
  <si>
    <t>010131</t>
  </si>
  <si>
    <t>李*双</t>
  </si>
  <si>
    <t>010108</t>
  </si>
  <si>
    <t>郭*</t>
  </si>
  <si>
    <t>010122</t>
  </si>
  <si>
    <t>龚*</t>
  </si>
  <si>
    <t>010216</t>
  </si>
  <si>
    <t>宋*</t>
  </si>
  <si>
    <t>010128</t>
  </si>
  <si>
    <t>段*梦</t>
  </si>
  <si>
    <t>010201</t>
  </si>
  <si>
    <t>汪*</t>
  </si>
  <si>
    <t>010119</t>
  </si>
  <si>
    <t>易*敏</t>
  </si>
  <si>
    <t>010104</t>
  </si>
  <si>
    <t>杨*</t>
  </si>
  <si>
    <t>010123</t>
  </si>
  <si>
    <t>010105</t>
  </si>
  <si>
    <t>万*</t>
  </si>
  <si>
    <t>010129</t>
  </si>
  <si>
    <t>周*丽</t>
  </si>
  <si>
    <t>010102</t>
  </si>
  <si>
    <t>彭*</t>
  </si>
  <si>
    <t>010109</t>
  </si>
  <si>
    <t>田*</t>
  </si>
  <si>
    <t>010218</t>
  </si>
  <si>
    <t>张*</t>
  </si>
  <si>
    <t>010126</t>
  </si>
  <si>
    <t>张*妮</t>
  </si>
  <si>
    <t>010112</t>
  </si>
  <si>
    <t>宋*菊</t>
  </si>
  <si>
    <t>010101</t>
  </si>
  <si>
    <t>石*</t>
  </si>
  <si>
    <t>010110</t>
  </si>
  <si>
    <t>陈*</t>
  </si>
  <si>
    <t>010127</t>
  </si>
  <si>
    <t>010203</t>
  </si>
  <si>
    <t>020406</t>
  </si>
  <si>
    <t>02</t>
  </si>
  <si>
    <r>
      <rPr>
        <sz val="12"/>
        <color indexed="8"/>
        <rFont val="宋体"/>
        <charset val="134"/>
      </rPr>
      <t>城中街道</t>
    </r>
  </si>
  <si>
    <t>王*</t>
  </si>
  <si>
    <t>020427</t>
  </si>
  <si>
    <t>李*靖</t>
  </si>
  <si>
    <t>020302</t>
  </si>
  <si>
    <t>020315</t>
  </si>
  <si>
    <t>王*茜</t>
  </si>
  <si>
    <t>020317</t>
  </si>
  <si>
    <t>金*</t>
  </si>
  <si>
    <t>020332</t>
  </si>
  <si>
    <t>华*</t>
  </si>
  <si>
    <t>020703</t>
  </si>
  <si>
    <t>曹*陶</t>
  </si>
  <si>
    <t>020318</t>
  </si>
  <si>
    <t>020222</t>
  </si>
  <si>
    <t>陈*琦</t>
  </si>
  <si>
    <t>020715</t>
  </si>
  <si>
    <t>田*杰</t>
  </si>
  <si>
    <t>020331</t>
  </si>
  <si>
    <t>代*敏</t>
  </si>
  <si>
    <t>020706</t>
  </si>
  <si>
    <t>袁*清</t>
  </si>
  <si>
    <t>020624</t>
  </si>
  <si>
    <t>吴*丹</t>
  </si>
  <si>
    <t>020425</t>
  </si>
  <si>
    <t>范*妮</t>
  </si>
  <si>
    <t>020610</t>
  </si>
  <si>
    <t>杨*勤</t>
  </si>
  <si>
    <t>020420</t>
  </si>
  <si>
    <t>易*</t>
  </si>
  <si>
    <t>020231</t>
  </si>
  <si>
    <t>周*园</t>
  </si>
  <si>
    <t>020530</t>
  </si>
  <si>
    <t>王*平</t>
  </si>
  <si>
    <t>020613</t>
  </si>
  <si>
    <t>谢*</t>
  </si>
  <si>
    <t>020711</t>
  </si>
  <si>
    <t>020714</t>
  </si>
  <si>
    <t>李*</t>
  </si>
  <si>
    <t>020322</t>
  </si>
  <si>
    <t>江*</t>
  </si>
  <si>
    <t>020532</t>
  </si>
  <si>
    <t>范*锋</t>
  </si>
  <si>
    <t>020402</t>
  </si>
  <si>
    <t>020608</t>
  </si>
  <si>
    <t>020421</t>
  </si>
  <si>
    <t>秦*玲</t>
  </si>
  <si>
    <t>020303</t>
  </si>
  <si>
    <t>黄*</t>
  </si>
  <si>
    <t>020312</t>
  </si>
  <si>
    <t>杜*</t>
  </si>
  <si>
    <t>020324</t>
  </si>
  <si>
    <t>谢*菲</t>
  </si>
  <si>
    <t>020405</t>
  </si>
  <si>
    <t>刘*</t>
  </si>
  <si>
    <t>020226</t>
  </si>
  <si>
    <t>董*琪</t>
  </si>
  <si>
    <t>020607</t>
  </si>
  <si>
    <t>020404</t>
  </si>
  <si>
    <t>020224</t>
  </si>
  <si>
    <t>吴*贝</t>
  </si>
  <si>
    <t>020709</t>
  </si>
  <si>
    <t>万*娟</t>
  </si>
  <si>
    <t>020529</t>
  </si>
  <si>
    <t>赵*</t>
  </si>
  <si>
    <t>020313</t>
  </si>
  <si>
    <t>褚*冲</t>
  </si>
  <si>
    <t>020326</t>
  </si>
  <si>
    <t>杨*敏</t>
  </si>
  <si>
    <t>020418</t>
  </si>
  <si>
    <t>任*</t>
  </si>
  <si>
    <t>020611</t>
  </si>
  <si>
    <t>陶*琴</t>
  </si>
  <si>
    <t>020511</t>
  </si>
  <si>
    <t>020604</t>
  </si>
  <si>
    <t>汪*萍</t>
  </si>
  <si>
    <t>020629</t>
  </si>
  <si>
    <t>020413</t>
  </si>
  <si>
    <t>张*怡</t>
  </si>
  <si>
    <t>020712</t>
  </si>
  <si>
    <t>汪*娜</t>
  </si>
  <si>
    <t>020609</t>
  </si>
  <si>
    <t>李*琪</t>
  </si>
  <si>
    <t>020230</t>
  </si>
  <si>
    <t>詹*映</t>
  </si>
  <si>
    <t>020327</t>
  </si>
  <si>
    <t>程*</t>
  </si>
  <si>
    <t>020701</t>
  </si>
  <si>
    <t>彭*娇</t>
  </si>
  <si>
    <t>020520</t>
  </si>
  <si>
    <t>胡*波</t>
  </si>
  <si>
    <t>020325</t>
  </si>
  <si>
    <t>胡*</t>
  </si>
  <si>
    <t>020321</t>
  </si>
  <si>
    <t>笪*</t>
  </si>
  <si>
    <t>020625</t>
  </si>
  <si>
    <t>020307</t>
  </si>
  <si>
    <t>李*贝</t>
  </si>
  <si>
    <t>020527</t>
  </si>
  <si>
    <t>020308</t>
  </si>
  <si>
    <t>李*炫</t>
  </si>
  <si>
    <t>020411</t>
  </si>
  <si>
    <t>020606</t>
  </si>
  <si>
    <t>晏*</t>
  </si>
  <si>
    <t>020502</t>
  </si>
  <si>
    <t>姚*</t>
  </si>
  <si>
    <t>020319</t>
  </si>
  <si>
    <t>高*</t>
  </si>
  <si>
    <t>020614</t>
  </si>
  <si>
    <t>普*竹</t>
  </si>
  <si>
    <t>020603</t>
  </si>
  <si>
    <t>020426</t>
  </si>
  <si>
    <t>苏*</t>
  </si>
  <si>
    <t>020417</t>
  </si>
  <si>
    <t>020412</t>
  </si>
  <si>
    <t>邓*兰</t>
  </si>
  <si>
    <t>020507</t>
  </si>
  <si>
    <t>030724</t>
  </si>
  <si>
    <t>03</t>
  </si>
  <si>
    <r>
      <rPr>
        <sz val="12"/>
        <color indexed="8"/>
        <rFont val="宋体"/>
        <charset val="134"/>
      </rPr>
      <t>东马坊街道</t>
    </r>
  </si>
  <si>
    <t>何*</t>
  </si>
  <si>
    <t>030728</t>
  </si>
  <si>
    <t>刘*文</t>
  </si>
  <si>
    <t>030727</t>
  </si>
  <si>
    <t>欧*维</t>
  </si>
  <si>
    <t>030725</t>
  </si>
  <si>
    <t>郭*莹</t>
  </si>
  <si>
    <t>030726</t>
  </si>
  <si>
    <t>030730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</si>
</sst>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仿宋"/>
      <charset val="134"/>
    </font>
    <font>
      <sz val="20"/>
      <color indexed="8"/>
      <name val="方正小标宋简体"/>
      <charset val="134"/>
    </font>
    <font>
      <sz val="12"/>
      <color indexed="8"/>
      <name val="Times New Roman"/>
      <charset val="134"/>
    </font>
    <font>
      <sz val="12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黑体"/>
      <charset val="134"/>
    </font>
    <font>
      <sz val="12"/>
      <color rgb="FF000000"/>
      <name val="Times New Roman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5" xfId="0" applyNumberFormat="1" applyFont="1" applyFill="1" applyBorder="1" applyAlignment="1" applyProtection="1">
      <alignment horizontal="center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3"/>
  <sheetViews>
    <sheetView tabSelected="1" workbookViewId="0">
      <selection activeCell="C15" sqref="C15"/>
    </sheetView>
  </sheetViews>
  <sheetFormatPr defaultColWidth="9" defaultRowHeight="13.8"/>
  <cols>
    <col min="1" max="1" width="6.62962962962963" style="1" customWidth="1"/>
    <col min="2" max="2" width="9.87962962962963" style="1" customWidth="1"/>
    <col min="3" max="3" width="11.3796296296296" style="1" customWidth="1"/>
    <col min="4" max="6" width="10.1296296296296" style="1" customWidth="1"/>
    <col min="7" max="7" width="8" style="1" customWidth="1"/>
    <col min="8" max="8" width="9.62962962962963" style="1" customWidth="1"/>
    <col min="9" max="9" width="14.6296296296296" style="1" customWidth="1"/>
    <col min="10" max="10" width="9.62962962962963" style="1" customWidth="1"/>
    <col min="11" max="11" width="14.6296296296296" style="1" customWidth="1"/>
    <col min="12" max="12" width="9.62962962962963" style="1" customWidth="1"/>
    <col min="13" max="13" width="8.75" style="1" customWidth="1"/>
    <col min="14" max="14" width="59.3333333333333" style="1" customWidth="1"/>
    <col min="15" max="16384" width="9" style="1"/>
  </cols>
  <sheetData>
    <row r="1" ht="20" customHeight="1" spans="1:2">
      <c r="A1" s="2" t="s">
        <v>0</v>
      </c>
      <c r="B1" s="2"/>
    </row>
    <row r="2" ht="4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1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18"/>
      <c r="J3" s="6" t="s">
        <v>10</v>
      </c>
      <c r="K3" s="18"/>
      <c r="L3" s="19" t="s">
        <v>11</v>
      </c>
      <c r="M3" s="4" t="s">
        <v>12</v>
      </c>
    </row>
    <row r="4" ht="42" customHeight="1" spans="1:13">
      <c r="A4" s="7"/>
      <c r="B4" s="7"/>
      <c r="C4" s="7"/>
      <c r="D4" s="7"/>
      <c r="E4" s="7"/>
      <c r="F4" s="8"/>
      <c r="G4" s="8"/>
      <c r="H4" s="9" t="s">
        <v>13</v>
      </c>
      <c r="I4" s="20" t="s">
        <v>14</v>
      </c>
      <c r="J4" s="9" t="s">
        <v>13</v>
      </c>
      <c r="K4" s="20" t="s">
        <v>15</v>
      </c>
      <c r="L4" s="21"/>
      <c r="M4" s="7"/>
    </row>
    <row r="5" ht="18" customHeight="1" spans="1:14">
      <c r="A5" s="10">
        <v>1</v>
      </c>
      <c r="B5" s="10" t="s">
        <v>16</v>
      </c>
      <c r="C5" s="11" t="s">
        <v>17</v>
      </c>
      <c r="D5" s="12" t="s">
        <v>18</v>
      </c>
      <c r="E5" s="4" t="s">
        <v>19</v>
      </c>
      <c r="F5" s="5">
        <v>9</v>
      </c>
      <c r="G5" s="13">
        <f>RANK(L5,$L$5:$L$31)</f>
        <v>1</v>
      </c>
      <c r="H5" s="9">
        <v>77.26</v>
      </c>
      <c r="I5" s="9">
        <f t="shared" ref="I5:I68" si="0">H5*0.4</f>
        <v>30.904</v>
      </c>
      <c r="J5" s="9">
        <v>84</v>
      </c>
      <c r="K5" s="9">
        <f t="shared" ref="K5:K68" si="1">J5*0.6</f>
        <v>50.4</v>
      </c>
      <c r="L5" s="9">
        <f t="shared" ref="L5:L68" si="2">I5+K5</f>
        <v>81.304</v>
      </c>
      <c r="M5" s="10"/>
      <c r="N5" s="1" t="str">
        <f>REPLACE(B5,2,1,"*")</f>
        <v>雷*甜</v>
      </c>
    </row>
    <row r="6" ht="18" customHeight="1" spans="1:14">
      <c r="A6" s="10">
        <v>2</v>
      </c>
      <c r="B6" s="10" t="s">
        <v>20</v>
      </c>
      <c r="C6" s="11" t="s">
        <v>21</v>
      </c>
      <c r="D6" s="14"/>
      <c r="E6" s="15"/>
      <c r="F6" s="16"/>
      <c r="G6" s="13">
        <f>RANK(L6,$L$5:$L$31)</f>
        <v>2</v>
      </c>
      <c r="H6" s="9">
        <v>75.56</v>
      </c>
      <c r="I6" s="9">
        <f t="shared" si="0"/>
        <v>30.224</v>
      </c>
      <c r="J6" s="9">
        <v>84.7</v>
      </c>
      <c r="K6" s="9">
        <f t="shared" si="1"/>
        <v>50.82</v>
      </c>
      <c r="L6" s="9">
        <f t="shared" si="2"/>
        <v>81.044</v>
      </c>
      <c r="M6" s="10"/>
      <c r="N6" s="1" t="str">
        <f t="shared" ref="N6:N37" si="3">REPLACE(B6,2,1,"*")</f>
        <v>徐*倩</v>
      </c>
    </row>
    <row r="7" ht="18" customHeight="1" spans="1:14">
      <c r="A7" s="10">
        <v>3</v>
      </c>
      <c r="B7" s="10" t="s">
        <v>22</v>
      </c>
      <c r="C7" s="11" t="s">
        <v>23</v>
      </c>
      <c r="D7" s="14"/>
      <c r="E7" s="15"/>
      <c r="F7" s="16"/>
      <c r="G7" s="13">
        <f>RANK(L7,$L$5:$L$31)</f>
        <v>3</v>
      </c>
      <c r="H7" s="9">
        <v>73.82</v>
      </c>
      <c r="I7" s="9">
        <f t="shared" si="0"/>
        <v>29.528</v>
      </c>
      <c r="J7" s="9">
        <v>84.4</v>
      </c>
      <c r="K7" s="9">
        <f t="shared" si="1"/>
        <v>50.64</v>
      </c>
      <c r="L7" s="9">
        <f t="shared" si="2"/>
        <v>80.168</v>
      </c>
      <c r="M7" s="10"/>
      <c r="N7" s="1" t="str">
        <f t="shared" si="3"/>
        <v>李*溪</v>
      </c>
    </row>
    <row r="8" ht="18" customHeight="1" spans="1:14">
      <c r="A8" s="10">
        <v>4</v>
      </c>
      <c r="B8" s="10" t="s">
        <v>24</v>
      </c>
      <c r="C8" s="11" t="s">
        <v>25</v>
      </c>
      <c r="D8" s="14"/>
      <c r="E8" s="15"/>
      <c r="F8" s="16"/>
      <c r="G8" s="13">
        <f>RANK(L8,$L$5:$L$31)</f>
        <v>4</v>
      </c>
      <c r="H8" s="9">
        <v>72.54</v>
      </c>
      <c r="I8" s="9">
        <f t="shared" si="0"/>
        <v>29.016</v>
      </c>
      <c r="J8" s="9">
        <v>84.8</v>
      </c>
      <c r="K8" s="9">
        <f t="shared" si="1"/>
        <v>50.88</v>
      </c>
      <c r="L8" s="9">
        <f t="shared" si="2"/>
        <v>79.896</v>
      </c>
      <c r="M8" s="10"/>
      <c r="N8" s="1" t="str">
        <f t="shared" si="3"/>
        <v>黄*红</v>
      </c>
    </row>
    <row r="9" ht="18" customHeight="1" spans="1:14">
      <c r="A9" s="10">
        <v>5</v>
      </c>
      <c r="B9" s="10" t="s">
        <v>26</v>
      </c>
      <c r="C9" s="11" t="s">
        <v>27</v>
      </c>
      <c r="D9" s="14"/>
      <c r="E9" s="15"/>
      <c r="F9" s="16"/>
      <c r="G9" s="13">
        <f>RANK(L9,$L$5:$L$31)</f>
        <v>5</v>
      </c>
      <c r="H9" s="9">
        <v>78.86</v>
      </c>
      <c r="I9" s="9">
        <f t="shared" si="0"/>
        <v>31.544</v>
      </c>
      <c r="J9" s="9">
        <v>80.4</v>
      </c>
      <c r="K9" s="9">
        <f t="shared" si="1"/>
        <v>48.24</v>
      </c>
      <c r="L9" s="9">
        <f t="shared" si="2"/>
        <v>79.784</v>
      </c>
      <c r="M9" s="10"/>
      <c r="N9" s="1" t="str">
        <f t="shared" si="3"/>
        <v>陈*红</v>
      </c>
    </row>
    <row r="10" ht="18" customHeight="1" spans="1:14">
      <c r="A10" s="10">
        <v>6</v>
      </c>
      <c r="B10" s="10" t="s">
        <v>28</v>
      </c>
      <c r="C10" s="11" t="s">
        <v>29</v>
      </c>
      <c r="D10" s="14"/>
      <c r="E10" s="15"/>
      <c r="F10" s="16"/>
      <c r="G10" s="13">
        <f>RANK(L10,$L$5:$L$31)</f>
        <v>6</v>
      </c>
      <c r="H10" s="9">
        <v>72.62</v>
      </c>
      <c r="I10" s="9">
        <f t="shared" si="0"/>
        <v>29.048</v>
      </c>
      <c r="J10" s="9">
        <v>83.4</v>
      </c>
      <c r="K10" s="9">
        <f t="shared" si="1"/>
        <v>50.04</v>
      </c>
      <c r="L10" s="9">
        <f t="shared" si="2"/>
        <v>79.088</v>
      </c>
      <c r="M10" s="10"/>
      <c r="N10" s="1" t="str">
        <f t="shared" si="3"/>
        <v>徐*芹</v>
      </c>
    </row>
    <row r="11" ht="18" customHeight="1" spans="1:14">
      <c r="A11" s="10">
        <v>7</v>
      </c>
      <c r="B11" s="10" t="s">
        <v>30</v>
      </c>
      <c r="C11" s="11" t="s">
        <v>31</v>
      </c>
      <c r="D11" s="14"/>
      <c r="E11" s="15"/>
      <c r="F11" s="16"/>
      <c r="G11" s="13">
        <f>RANK(L11,$L$5:$L$31)</f>
        <v>7</v>
      </c>
      <c r="H11" s="9">
        <v>71.64</v>
      </c>
      <c r="I11" s="9">
        <f t="shared" si="0"/>
        <v>28.656</v>
      </c>
      <c r="J11" s="9">
        <v>81.6</v>
      </c>
      <c r="K11" s="9">
        <f t="shared" si="1"/>
        <v>48.96</v>
      </c>
      <c r="L11" s="9">
        <f t="shared" si="2"/>
        <v>77.616</v>
      </c>
      <c r="M11" s="10"/>
      <c r="N11" s="1" t="str">
        <f t="shared" si="3"/>
        <v>陈*琪</v>
      </c>
    </row>
    <row r="12" ht="18" customHeight="1" spans="1:14">
      <c r="A12" s="10">
        <v>8</v>
      </c>
      <c r="B12" s="10" t="s">
        <v>32</v>
      </c>
      <c r="C12" s="11" t="s">
        <v>33</v>
      </c>
      <c r="D12" s="14"/>
      <c r="E12" s="15"/>
      <c r="F12" s="16"/>
      <c r="G12" s="13">
        <f>RANK(L12,$L$5:$L$31)</f>
        <v>8</v>
      </c>
      <c r="H12" s="9">
        <v>70.92</v>
      </c>
      <c r="I12" s="9">
        <f t="shared" si="0"/>
        <v>28.368</v>
      </c>
      <c r="J12" s="9">
        <v>81</v>
      </c>
      <c r="K12" s="9">
        <f t="shared" si="1"/>
        <v>48.6</v>
      </c>
      <c r="L12" s="9">
        <f t="shared" si="2"/>
        <v>76.968</v>
      </c>
      <c r="M12" s="10"/>
      <c r="N12" s="1" t="str">
        <f t="shared" si="3"/>
        <v>王*霖</v>
      </c>
    </row>
    <row r="13" ht="18" customHeight="1" spans="1:14">
      <c r="A13" s="10">
        <v>9</v>
      </c>
      <c r="B13" s="10" t="s">
        <v>34</v>
      </c>
      <c r="C13" s="11" t="s">
        <v>35</v>
      </c>
      <c r="D13" s="14"/>
      <c r="E13" s="15"/>
      <c r="F13" s="16"/>
      <c r="G13" s="13">
        <f>RANK(L13,$L$5:$L$31)</f>
        <v>9</v>
      </c>
      <c r="H13" s="9">
        <v>74.26</v>
      </c>
      <c r="I13" s="9">
        <f t="shared" si="0"/>
        <v>29.704</v>
      </c>
      <c r="J13" s="9">
        <v>78.6</v>
      </c>
      <c r="K13" s="9">
        <f t="shared" si="1"/>
        <v>47.16</v>
      </c>
      <c r="L13" s="9">
        <f t="shared" si="2"/>
        <v>76.864</v>
      </c>
      <c r="M13" s="10"/>
      <c r="N13" s="1" t="str">
        <f t="shared" si="3"/>
        <v>李*双</v>
      </c>
    </row>
    <row r="14" ht="18" customHeight="1" spans="1:14">
      <c r="A14" s="10">
        <v>10</v>
      </c>
      <c r="B14" s="10" t="s">
        <v>36</v>
      </c>
      <c r="C14" s="11" t="s">
        <v>37</v>
      </c>
      <c r="D14" s="14"/>
      <c r="E14" s="15"/>
      <c r="F14" s="16"/>
      <c r="G14" s="13">
        <f>RANK(L14,$L$5:$L$31)</f>
        <v>10</v>
      </c>
      <c r="H14" s="9">
        <v>71.28</v>
      </c>
      <c r="I14" s="9">
        <f t="shared" si="0"/>
        <v>28.512</v>
      </c>
      <c r="J14" s="9">
        <v>80</v>
      </c>
      <c r="K14" s="9">
        <f t="shared" si="1"/>
        <v>48</v>
      </c>
      <c r="L14" s="9">
        <f t="shared" si="2"/>
        <v>76.512</v>
      </c>
      <c r="M14" s="10"/>
      <c r="N14" s="1" t="str">
        <f t="shared" si="3"/>
        <v>郭*</v>
      </c>
    </row>
    <row r="15" ht="18" customHeight="1" spans="1:14">
      <c r="A15" s="10">
        <v>11</v>
      </c>
      <c r="B15" s="10" t="s">
        <v>38</v>
      </c>
      <c r="C15" s="11" t="s">
        <v>39</v>
      </c>
      <c r="D15" s="14"/>
      <c r="E15" s="15"/>
      <c r="F15" s="16"/>
      <c r="G15" s="13">
        <f>RANK(L15,$L$5:$L$31)</f>
        <v>11</v>
      </c>
      <c r="H15" s="9">
        <v>67.72</v>
      </c>
      <c r="I15" s="9">
        <f t="shared" si="0"/>
        <v>27.088</v>
      </c>
      <c r="J15" s="9">
        <v>81.2</v>
      </c>
      <c r="K15" s="9">
        <f t="shared" si="1"/>
        <v>48.72</v>
      </c>
      <c r="L15" s="9">
        <f t="shared" si="2"/>
        <v>75.808</v>
      </c>
      <c r="M15" s="10"/>
      <c r="N15" s="1" t="str">
        <f t="shared" si="3"/>
        <v>龚*</v>
      </c>
    </row>
    <row r="16" ht="18" customHeight="1" spans="1:14">
      <c r="A16" s="10">
        <v>12</v>
      </c>
      <c r="B16" s="10" t="s">
        <v>40</v>
      </c>
      <c r="C16" s="11" t="s">
        <v>41</v>
      </c>
      <c r="D16" s="14"/>
      <c r="E16" s="15"/>
      <c r="F16" s="16"/>
      <c r="G16" s="13">
        <f>RANK(L16,$L$5:$L$31)</f>
        <v>12</v>
      </c>
      <c r="H16" s="9">
        <v>69.4</v>
      </c>
      <c r="I16" s="9">
        <f t="shared" si="0"/>
        <v>27.76</v>
      </c>
      <c r="J16" s="9">
        <v>80</v>
      </c>
      <c r="K16" s="9">
        <f t="shared" si="1"/>
        <v>48</v>
      </c>
      <c r="L16" s="9">
        <f t="shared" si="2"/>
        <v>75.76</v>
      </c>
      <c r="M16" s="10"/>
      <c r="N16" s="1" t="str">
        <f t="shared" si="3"/>
        <v>宋*</v>
      </c>
    </row>
    <row r="17" ht="18" customHeight="1" spans="1:14">
      <c r="A17" s="10">
        <v>13</v>
      </c>
      <c r="B17" s="10" t="s">
        <v>42</v>
      </c>
      <c r="C17" s="11" t="s">
        <v>43</v>
      </c>
      <c r="D17" s="14"/>
      <c r="E17" s="15"/>
      <c r="F17" s="16"/>
      <c r="G17" s="13">
        <f>RANK(L17,$L$5:$L$31)</f>
        <v>13</v>
      </c>
      <c r="H17" s="9">
        <v>66.66</v>
      </c>
      <c r="I17" s="9">
        <f t="shared" si="0"/>
        <v>26.664</v>
      </c>
      <c r="J17" s="9">
        <v>81.8</v>
      </c>
      <c r="K17" s="9">
        <f t="shared" si="1"/>
        <v>49.08</v>
      </c>
      <c r="L17" s="9">
        <f t="shared" si="2"/>
        <v>75.744</v>
      </c>
      <c r="M17" s="10"/>
      <c r="N17" s="1" t="str">
        <f t="shared" si="3"/>
        <v>段*梦</v>
      </c>
    </row>
    <row r="18" ht="18" customHeight="1" spans="1:14">
      <c r="A18" s="10">
        <v>14</v>
      </c>
      <c r="B18" s="10" t="s">
        <v>44</v>
      </c>
      <c r="C18" s="11" t="s">
        <v>45</v>
      </c>
      <c r="D18" s="14"/>
      <c r="E18" s="15"/>
      <c r="F18" s="16"/>
      <c r="G18" s="13">
        <f>RANK(L18,$L$5:$L$31)</f>
        <v>14</v>
      </c>
      <c r="H18" s="9">
        <v>68.7</v>
      </c>
      <c r="I18" s="9">
        <f t="shared" si="0"/>
        <v>27.48</v>
      </c>
      <c r="J18" s="9">
        <v>79.4</v>
      </c>
      <c r="K18" s="9">
        <f t="shared" si="1"/>
        <v>47.64</v>
      </c>
      <c r="L18" s="9">
        <f t="shared" si="2"/>
        <v>75.12</v>
      </c>
      <c r="M18" s="10"/>
      <c r="N18" s="1" t="str">
        <f t="shared" si="3"/>
        <v>汪*</v>
      </c>
    </row>
    <row r="19" ht="18" customHeight="1" spans="1:14">
      <c r="A19" s="10">
        <v>15</v>
      </c>
      <c r="B19" s="10" t="s">
        <v>46</v>
      </c>
      <c r="C19" s="11" t="s">
        <v>47</v>
      </c>
      <c r="D19" s="14"/>
      <c r="E19" s="15"/>
      <c r="F19" s="16"/>
      <c r="G19" s="13">
        <f>RANK(L19,$L$5:$L$31)</f>
        <v>15</v>
      </c>
      <c r="H19" s="9">
        <v>70.24</v>
      </c>
      <c r="I19" s="9">
        <f t="shared" si="0"/>
        <v>28.096</v>
      </c>
      <c r="J19" s="9">
        <v>78.2</v>
      </c>
      <c r="K19" s="9">
        <f t="shared" si="1"/>
        <v>46.92</v>
      </c>
      <c r="L19" s="9">
        <f t="shared" si="2"/>
        <v>75.016</v>
      </c>
      <c r="M19" s="10"/>
      <c r="N19" s="1" t="str">
        <f t="shared" si="3"/>
        <v>易*敏</v>
      </c>
    </row>
    <row r="20" ht="18" customHeight="1" spans="1:14">
      <c r="A20" s="10">
        <v>16</v>
      </c>
      <c r="B20" s="10" t="s">
        <v>48</v>
      </c>
      <c r="C20" s="11" t="s">
        <v>49</v>
      </c>
      <c r="D20" s="14"/>
      <c r="E20" s="15"/>
      <c r="F20" s="16"/>
      <c r="G20" s="13">
        <f>RANK(L20,$L$5:$L$31)</f>
        <v>16</v>
      </c>
      <c r="H20" s="9">
        <v>66.8</v>
      </c>
      <c r="I20" s="9">
        <f t="shared" si="0"/>
        <v>26.72</v>
      </c>
      <c r="J20" s="9">
        <v>79.4</v>
      </c>
      <c r="K20" s="9">
        <f t="shared" si="1"/>
        <v>47.64</v>
      </c>
      <c r="L20" s="9">
        <f t="shared" si="2"/>
        <v>74.36</v>
      </c>
      <c r="M20" s="10"/>
      <c r="N20" s="1" t="str">
        <f t="shared" si="3"/>
        <v>杨*</v>
      </c>
    </row>
    <row r="21" ht="18" customHeight="1" spans="1:14">
      <c r="A21" s="10">
        <v>17</v>
      </c>
      <c r="B21" s="10" t="s">
        <v>48</v>
      </c>
      <c r="C21" s="11" t="s">
        <v>50</v>
      </c>
      <c r="D21" s="14"/>
      <c r="E21" s="15"/>
      <c r="F21" s="16"/>
      <c r="G21" s="13">
        <f>RANK(L21,$L$5:$L$31)</f>
        <v>17</v>
      </c>
      <c r="H21" s="9">
        <v>64.32</v>
      </c>
      <c r="I21" s="9">
        <f t="shared" si="0"/>
        <v>25.728</v>
      </c>
      <c r="J21" s="9">
        <v>81</v>
      </c>
      <c r="K21" s="9">
        <f t="shared" si="1"/>
        <v>48.6</v>
      </c>
      <c r="L21" s="9">
        <f t="shared" si="2"/>
        <v>74.328</v>
      </c>
      <c r="M21" s="10"/>
      <c r="N21" s="1" t="str">
        <f t="shared" si="3"/>
        <v>杨*</v>
      </c>
    </row>
    <row r="22" ht="18" customHeight="1" spans="1:14">
      <c r="A22" s="10">
        <v>18</v>
      </c>
      <c r="B22" s="10" t="s">
        <v>51</v>
      </c>
      <c r="C22" s="11" t="s">
        <v>52</v>
      </c>
      <c r="D22" s="14"/>
      <c r="E22" s="15"/>
      <c r="F22" s="16"/>
      <c r="G22" s="13">
        <f>RANK(L22,$L$5:$L$31)</f>
        <v>18</v>
      </c>
      <c r="H22" s="9">
        <v>65.32</v>
      </c>
      <c r="I22" s="9">
        <f t="shared" si="0"/>
        <v>26.128</v>
      </c>
      <c r="J22" s="9">
        <v>80</v>
      </c>
      <c r="K22" s="9">
        <f t="shared" si="1"/>
        <v>48</v>
      </c>
      <c r="L22" s="9">
        <f t="shared" si="2"/>
        <v>74.128</v>
      </c>
      <c r="M22" s="10"/>
      <c r="N22" s="1" t="str">
        <f t="shared" si="3"/>
        <v>万*</v>
      </c>
    </row>
    <row r="23" ht="18" customHeight="1" spans="1:14">
      <c r="A23" s="10">
        <v>19</v>
      </c>
      <c r="B23" s="10" t="s">
        <v>53</v>
      </c>
      <c r="C23" s="11" t="s">
        <v>54</v>
      </c>
      <c r="D23" s="14"/>
      <c r="E23" s="15"/>
      <c r="F23" s="16"/>
      <c r="G23" s="13">
        <f>RANK(L23,$L$5:$L$31)</f>
        <v>19</v>
      </c>
      <c r="H23" s="9">
        <v>67.28</v>
      </c>
      <c r="I23" s="9">
        <f t="shared" si="0"/>
        <v>26.912</v>
      </c>
      <c r="J23" s="9">
        <v>78.2</v>
      </c>
      <c r="K23" s="9">
        <f t="shared" si="1"/>
        <v>46.92</v>
      </c>
      <c r="L23" s="9">
        <f t="shared" si="2"/>
        <v>73.832</v>
      </c>
      <c r="M23" s="10"/>
      <c r="N23" s="1" t="str">
        <f t="shared" si="3"/>
        <v>周*丽</v>
      </c>
    </row>
    <row r="24" ht="18" customHeight="1" spans="1:14">
      <c r="A24" s="10">
        <v>20</v>
      </c>
      <c r="B24" s="10" t="s">
        <v>55</v>
      </c>
      <c r="C24" s="11" t="s">
        <v>56</v>
      </c>
      <c r="D24" s="14"/>
      <c r="E24" s="15"/>
      <c r="F24" s="16"/>
      <c r="G24" s="13">
        <f>RANK(L24,$L$5:$L$31)</f>
        <v>20</v>
      </c>
      <c r="H24" s="9">
        <v>65.58</v>
      </c>
      <c r="I24" s="9">
        <f t="shared" si="0"/>
        <v>26.232</v>
      </c>
      <c r="J24" s="9">
        <v>79</v>
      </c>
      <c r="K24" s="9">
        <f t="shared" si="1"/>
        <v>47.4</v>
      </c>
      <c r="L24" s="9">
        <f t="shared" si="2"/>
        <v>73.632</v>
      </c>
      <c r="M24" s="10"/>
      <c r="N24" s="1" t="str">
        <f t="shared" si="3"/>
        <v>彭*</v>
      </c>
    </row>
    <row r="25" ht="18" customHeight="1" spans="1:14">
      <c r="A25" s="10">
        <v>21</v>
      </c>
      <c r="B25" s="10" t="s">
        <v>57</v>
      </c>
      <c r="C25" s="11" t="s">
        <v>58</v>
      </c>
      <c r="D25" s="14"/>
      <c r="E25" s="15"/>
      <c r="F25" s="16"/>
      <c r="G25" s="13">
        <f>RANK(L25,$L$5:$L$31)</f>
        <v>21</v>
      </c>
      <c r="H25" s="9">
        <v>68.2</v>
      </c>
      <c r="I25" s="9">
        <f t="shared" si="0"/>
        <v>27.28</v>
      </c>
      <c r="J25" s="9">
        <v>77</v>
      </c>
      <c r="K25" s="9">
        <f t="shared" si="1"/>
        <v>46.2</v>
      </c>
      <c r="L25" s="9">
        <f t="shared" si="2"/>
        <v>73.48</v>
      </c>
      <c r="M25" s="10"/>
      <c r="N25" s="1" t="str">
        <f t="shared" si="3"/>
        <v>田*</v>
      </c>
    </row>
    <row r="26" ht="18" customHeight="1" spans="1:14">
      <c r="A26" s="10">
        <v>22</v>
      </c>
      <c r="B26" s="10" t="s">
        <v>59</v>
      </c>
      <c r="C26" s="11" t="s">
        <v>60</v>
      </c>
      <c r="D26" s="14"/>
      <c r="E26" s="15"/>
      <c r="F26" s="16"/>
      <c r="G26" s="13">
        <f>RANK(L26,$L$5:$L$31)</f>
        <v>22</v>
      </c>
      <c r="H26" s="9">
        <v>65.46</v>
      </c>
      <c r="I26" s="9">
        <f t="shared" si="0"/>
        <v>26.184</v>
      </c>
      <c r="J26" s="9">
        <v>78.8</v>
      </c>
      <c r="K26" s="9">
        <f t="shared" si="1"/>
        <v>47.28</v>
      </c>
      <c r="L26" s="9">
        <f t="shared" si="2"/>
        <v>73.464</v>
      </c>
      <c r="M26" s="10"/>
      <c r="N26" s="1" t="str">
        <f t="shared" si="3"/>
        <v>张*</v>
      </c>
    </row>
    <row r="27" ht="18" customHeight="1" spans="1:14">
      <c r="A27" s="10">
        <v>23</v>
      </c>
      <c r="B27" s="10" t="s">
        <v>61</v>
      </c>
      <c r="C27" s="11" t="s">
        <v>62</v>
      </c>
      <c r="D27" s="14"/>
      <c r="E27" s="15"/>
      <c r="F27" s="16"/>
      <c r="G27" s="13">
        <f>RANK(L27,$L$5:$L$31)</f>
        <v>23</v>
      </c>
      <c r="H27" s="9">
        <v>63.1</v>
      </c>
      <c r="I27" s="9">
        <f t="shared" si="0"/>
        <v>25.24</v>
      </c>
      <c r="J27" s="9">
        <v>79</v>
      </c>
      <c r="K27" s="9">
        <f t="shared" si="1"/>
        <v>47.4</v>
      </c>
      <c r="L27" s="9">
        <f t="shared" si="2"/>
        <v>72.64</v>
      </c>
      <c r="M27" s="10"/>
      <c r="N27" s="1" t="str">
        <f t="shared" si="3"/>
        <v>张*妮</v>
      </c>
    </row>
    <row r="28" ht="18" customHeight="1" spans="1:14">
      <c r="A28" s="10">
        <v>24</v>
      </c>
      <c r="B28" s="10" t="s">
        <v>63</v>
      </c>
      <c r="C28" s="11" t="s">
        <v>64</v>
      </c>
      <c r="D28" s="14"/>
      <c r="E28" s="15"/>
      <c r="F28" s="16"/>
      <c r="G28" s="13">
        <f>RANK(L28,$L$5:$L$31)</f>
        <v>24</v>
      </c>
      <c r="H28" s="9">
        <v>64.72</v>
      </c>
      <c r="I28" s="9">
        <f t="shared" si="0"/>
        <v>25.888</v>
      </c>
      <c r="J28" s="9">
        <v>77</v>
      </c>
      <c r="K28" s="9">
        <f t="shared" si="1"/>
        <v>46.2</v>
      </c>
      <c r="L28" s="9">
        <f t="shared" si="2"/>
        <v>72.088</v>
      </c>
      <c r="M28" s="10"/>
      <c r="N28" s="1" t="str">
        <f t="shared" si="3"/>
        <v>宋*菊</v>
      </c>
    </row>
    <row r="29" ht="18" customHeight="1" spans="1:14">
      <c r="A29" s="10">
        <v>25</v>
      </c>
      <c r="B29" s="10" t="s">
        <v>65</v>
      </c>
      <c r="C29" s="11" t="s">
        <v>66</v>
      </c>
      <c r="D29" s="14"/>
      <c r="E29" s="15"/>
      <c r="F29" s="16"/>
      <c r="G29" s="13">
        <f>RANK(L29,$L$5:$L$31)</f>
        <v>25</v>
      </c>
      <c r="H29" s="9">
        <v>68.56</v>
      </c>
      <c r="I29" s="9">
        <f t="shared" si="0"/>
        <v>27.424</v>
      </c>
      <c r="J29" s="9">
        <v>74.4</v>
      </c>
      <c r="K29" s="9">
        <f t="shared" si="1"/>
        <v>44.64</v>
      </c>
      <c r="L29" s="9">
        <f t="shared" si="2"/>
        <v>72.064</v>
      </c>
      <c r="M29" s="10"/>
      <c r="N29" s="1" t="str">
        <f t="shared" si="3"/>
        <v>石*</v>
      </c>
    </row>
    <row r="30" ht="18" customHeight="1" spans="1:14">
      <c r="A30" s="10">
        <v>26</v>
      </c>
      <c r="B30" s="10" t="s">
        <v>67</v>
      </c>
      <c r="C30" s="11" t="s">
        <v>68</v>
      </c>
      <c r="D30" s="14"/>
      <c r="E30" s="15"/>
      <c r="F30" s="16"/>
      <c r="G30" s="13">
        <f>RANK(L30,$L$5:$L$31)</f>
        <v>26</v>
      </c>
      <c r="H30" s="9">
        <v>66.96</v>
      </c>
      <c r="I30" s="9">
        <f t="shared" si="0"/>
        <v>26.784</v>
      </c>
      <c r="J30" s="9">
        <v>75.2</v>
      </c>
      <c r="K30" s="9">
        <f t="shared" si="1"/>
        <v>45.12</v>
      </c>
      <c r="L30" s="9">
        <f t="shared" si="2"/>
        <v>71.904</v>
      </c>
      <c r="M30" s="10"/>
      <c r="N30" s="1" t="str">
        <f t="shared" si="3"/>
        <v>陈*</v>
      </c>
    </row>
    <row r="31" ht="18" customHeight="1" spans="1:14">
      <c r="A31" s="10">
        <v>27</v>
      </c>
      <c r="B31" s="10" t="s">
        <v>67</v>
      </c>
      <c r="C31" s="11" t="s">
        <v>69</v>
      </c>
      <c r="D31" s="17"/>
      <c r="E31" s="7"/>
      <c r="F31" s="8"/>
      <c r="G31" s="13">
        <f>RANK(L31,$L$5:$L$31)</f>
        <v>27</v>
      </c>
      <c r="H31" s="9">
        <v>62.06</v>
      </c>
      <c r="I31" s="9">
        <f t="shared" si="0"/>
        <v>24.824</v>
      </c>
      <c r="J31" s="9"/>
      <c r="K31" s="9">
        <f t="shared" si="1"/>
        <v>0</v>
      </c>
      <c r="L31" s="9">
        <f t="shared" si="2"/>
        <v>24.824</v>
      </c>
      <c r="M31" s="10"/>
      <c r="N31" s="1" t="str">
        <f t="shared" si="3"/>
        <v>陈*</v>
      </c>
    </row>
    <row r="32" ht="18" customHeight="1" spans="1:14">
      <c r="A32" s="10">
        <v>28</v>
      </c>
      <c r="B32" s="10" t="s">
        <v>67</v>
      </c>
      <c r="C32" s="11" t="s">
        <v>70</v>
      </c>
      <c r="D32" s="12" t="s">
        <v>71</v>
      </c>
      <c r="E32" s="4" t="s">
        <v>72</v>
      </c>
      <c r="F32" s="4">
        <v>22</v>
      </c>
      <c r="G32" s="13">
        <f t="shared" ref="G32:G95" si="4">RANK(L32,$L$32:$L$97)</f>
        <v>1</v>
      </c>
      <c r="H32" s="9">
        <v>81.4</v>
      </c>
      <c r="I32" s="9">
        <f t="shared" si="0"/>
        <v>32.56</v>
      </c>
      <c r="J32" s="9">
        <v>84.06</v>
      </c>
      <c r="K32" s="9">
        <f t="shared" si="1"/>
        <v>50.436</v>
      </c>
      <c r="L32" s="9">
        <f t="shared" si="2"/>
        <v>82.996</v>
      </c>
      <c r="M32" s="10"/>
      <c r="N32" s="1" t="str">
        <f t="shared" si="3"/>
        <v>陈*</v>
      </c>
    </row>
    <row r="33" ht="18" customHeight="1" spans="1:14">
      <c r="A33" s="10">
        <v>29</v>
      </c>
      <c r="B33" s="10" t="s">
        <v>73</v>
      </c>
      <c r="C33" s="11" t="s">
        <v>74</v>
      </c>
      <c r="D33" s="14"/>
      <c r="E33" s="15"/>
      <c r="F33" s="15"/>
      <c r="G33" s="13">
        <f t="shared" si="4"/>
        <v>2</v>
      </c>
      <c r="H33" s="9">
        <v>82.36</v>
      </c>
      <c r="I33" s="9">
        <f t="shared" si="0"/>
        <v>32.944</v>
      </c>
      <c r="J33" s="9">
        <v>82.76</v>
      </c>
      <c r="K33" s="9">
        <f t="shared" si="1"/>
        <v>49.656</v>
      </c>
      <c r="L33" s="9">
        <f t="shared" si="2"/>
        <v>82.6</v>
      </c>
      <c r="M33" s="10"/>
      <c r="N33" s="1" t="str">
        <f t="shared" si="3"/>
        <v>王*</v>
      </c>
    </row>
    <row r="34" ht="18" customHeight="1" spans="1:14">
      <c r="A34" s="10">
        <v>30</v>
      </c>
      <c r="B34" s="10" t="s">
        <v>75</v>
      </c>
      <c r="C34" s="11" t="s">
        <v>76</v>
      </c>
      <c r="D34" s="14"/>
      <c r="E34" s="15"/>
      <c r="F34" s="15"/>
      <c r="G34" s="13">
        <f t="shared" si="4"/>
        <v>3</v>
      </c>
      <c r="H34" s="9">
        <v>79.46</v>
      </c>
      <c r="I34" s="9">
        <f t="shared" si="0"/>
        <v>31.784</v>
      </c>
      <c r="J34" s="9">
        <v>83.5</v>
      </c>
      <c r="K34" s="9">
        <f t="shared" si="1"/>
        <v>50.1</v>
      </c>
      <c r="L34" s="9">
        <f t="shared" si="2"/>
        <v>81.884</v>
      </c>
      <c r="M34" s="10"/>
      <c r="N34" s="1" t="str">
        <f t="shared" si="3"/>
        <v>李*靖</v>
      </c>
    </row>
    <row r="35" ht="18" customHeight="1" spans="1:14">
      <c r="A35" s="10">
        <v>31</v>
      </c>
      <c r="B35" s="10" t="s">
        <v>36</v>
      </c>
      <c r="C35" s="11" t="s">
        <v>77</v>
      </c>
      <c r="D35" s="14"/>
      <c r="E35" s="15"/>
      <c r="F35" s="15"/>
      <c r="G35" s="13">
        <f t="shared" si="4"/>
        <v>4</v>
      </c>
      <c r="H35" s="9">
        <v>80.12</v>
      </c>
      <c r="I35" s="9">
        <f t="shared" si="0"/>
        <v>32.048</v>
      </c>
      <c r="J35" s="9">
        <v>82.78</v>
      </c>
      <c r="K35" s="9">
        <f t="shared" si="1"/>
        <v>49.668</v>
      </c>
      <c r="L35" s="9">
        <f t="shared" si="2"/>
        <v>81.716</v>
      </c>
      <c r="M35" s="10"/>
      <c r="N35" s="1" t="str">
        <f t="shared" si="3"/>
        <v>郭*</v>
      </c>
    </row>
    <row r="36" ht="18" customHeight="1" spans="1:14">
      <c r="A36" s="10">
        <v>32</v>
      </c>
      <c r="B36" s="10" t="s">
        <v>78</v>
      </c>
      <c r="C36" s="11" t="s">
        <v>79</v>
      </c>
      <c r="D36" s="14"/>
      <c r="E36" s="15"/>
      <c r="F36" s="15"/>
      <c r="G36" s="13">
        <f t="shared" si="4"/>
        <v>5</v>
      </c>
      <c r="H36" s="9">
        <v>77.38</v>
      </c>
      <c r="I36" s="9">
        <f t="shared" si="0"/>
        <v>30.952</v>
      </c>
      <c r="J36" s="9">
        <v>84.4</v>
      </c>
      <c r="K36" s="9">
        <f t="shared" si="1"/>
        <v>50.64</v>
      </c>
      <c r="L36" s="9">
        <f t="shared" si="2"/>
        <v>81.592</v>
      </c>
      <c r="M36" s="10"/>
      <c r="N36" s="1" t="str">
        <f t="shared" si="3"/>
        <v>王*茜</v>
      </c>
    </row>
    <row r="37" ht="18" customHeight="1" spans="1:14">
      <c r="A37" s="10">
        <v>33</v>
      </c>
      <c r="B37" s="10" t="s">
        <v>80</v>
      </c>
      <c r="C37" s="11" t="s">
        <v>81</v>
      </c>
      <c r="D37" s="14"/>
      <c r="E37" s="15"/>
      <c r="F37" s="15"/>
      <c r="G37" s="13">
        <f t="shared" si="4"/>
        <v>6</v>
      </c>
      <c r="H37" s="9">
        <v>75.56</v>
      </c>
      <c r="I37" s="9">
        <f t="shared" si="0"/>
        <v>30.224</v>
      </c>
      <c r="J37" s="9">
        <v>85.4</v>
      </c>
      <c r="K37" s="9">
        <f t="shared" si="1"/>
        <v>51.24</v>
      </c>
      <c r="L37" s="9">
        <f t="shared" si="2"/>
        <v>81.464</v>
      </c>
      <c r="M37" s="10"/>
      <c r="N37" s="1" t="str">
        <f t="shared" si="3"/>
        <v>金*</v>
      </c>
    </row>
    <row r="38" ht="18" customHeight="1" spans="1:14">
      <c r="A38" s="10">
        <v>34</v>
      </c>
      <c r="B38" s="10" t="s">
        <v>82</v>
      </c>
      <c r="C38" s="11" t="s">
        <v>83</v>
      </c>
      <c r="D38" s="14"/>
      <c r="E38" s="15"/>
      <c r="F38" s="15"/>
      <c r="G38" s="13">
        <f t="shared" si="4"/>
        <v>7</v>
      </c>
      <c r="H38" s="9">
        <v>77.56</v>
      </c>
      <c r="I38" s="9">
        <f t="shared" si="0"/>
        <v>31.024</v>
      </c>
      <c r="J38" s="9">
        <v>83.6</v>
      </c>
      <c r="K38" s="9">
        <f t="shared" si="1"/>
        <v>50.16</v>
      </c>
      <c r="L38" s="9">
        <f t="shared" si="2"/>
        <v>81.184</v>
      </c>
      <c r="M38" s="10"/>
      <c r="N38" s="1" t="str">
        <f t="shared" ref="N38:N69" si="5">REPLACE(B38,2,1,"*")</f>
        <v>华*</v>
      </c>
    </row>
    <row r="39" ht="18" customHeight="1" spans="1:14">
      <c r="A39" s="10">
        <v>35</v>
      </c>
      <c r="B39" s="10" t="s">
        <v>84</v>
      </c>
      <c r="C39" s="11" t="s">
        <v>85</v>
      </c>
      <c r="D39" s="14"/>
      <c r="E39" s="15"/>
      <c r="F39" s="15"/>
      <c r="G39" s="13">
        <f t="shared" si="4"/>
        <v>8</v>
      </c>
      <c r="H39" s="9">
        <v>73.6</v>
      </c>
      <c r="I39" s="9">
        <f t="shared" si="0"/>
        <v>29.44</v>
      </c>
      <c r="J39" s="9">
        <v>85.74</v>
      </c>
      <c r="K39" s="9">
        <f t="shared" si="1"/>
        <v>51.444</v>
      </c>
      <c r="L39" s="9">
        <f t="shared" si="2"/>
        <v>80.884</v>
      </c>
      <c r="M39" s="10"/>
      <c r="N39" s="1" t="str">
        <f t="shared" si="5"/>
        <v>曹*陶</v>
      </c>
    </row>
    <row r="40" ht="18" customHeight="1" spans="1:14">
      <c r="A40" s="10">
        <v>36</v>
      </c>
      <c r="B40" s="10" t="s">
        <v>48</v>
      </c>
      <c r="C40" s="11" t="s">
        <v>86</v>
      </c>
      <c r="D40" s="14"/>
      <c r="E40" s="15"/>
      <c r="F40" s="15"/>
      <c r="G40" s="13">
        <f t="shared" si="4"/>
        <v>9</v>
      </c>
      <c r="H40" s="9">
        <v>76.46</v>
      </c>
      <c r="I40" s="9">
        <f t="shared" si="0"/>
        <v>30.584</v>
      </c>
      <c r="J40" s="9">
        <v>83.48</v>
      </c>
      <c r="K40" s="9">
        <f t="shared" si="1"/>
        <v>50.088</v>
      </c>
      <c r="L40" s="9">
        <f t="shared" si="2"/>
        <v>80.672</v>
      </c>
      <c r="M40" s="10"/>
      <c r="N40" s="1" t="str">
        <f t="shared" si="5"/>
        <v>杨*</v>
      </c>
    </row>
    <row r="41" ht="18" customHeight="1" spans="1:14">
      <c r="A41" s="10">
        <v>37</v>
      </c>
      <c r="B41" s="10" t="s">
        <v>87</v>
      </c>
      <c r="C41" s="11" t="s">
        <v>88</v>
      </c>
      <c r="D41" s="14"/>
      <c r="E41" s="15"/>
      <c r="F41" s="15"/>
      <c r="G41" s="13">
        <f t="shared" si="4"/>
        <v>10</v>
      </c>
      <c r="H41" s="9">
        <v>75.44</v>
      </c>
      <c r="I41" s="9">
        <f t="shared" si="0"/>
        <v>30.176</v>
      </c>
      <c r="J41" s="9">
        <v>83.9</v>
      </c>
      <c r="K41" s="9">
        <f t="shared" si="1"/>
        <v>50.34</v>
      </c>
      <c r="L41" s="9">
        <f t="shared" si="2"/>
        <v>80.516</v>
      </c>
      <c r="M41" s="10"/>
      <c r="N41" s="1" t="str">
        <f t="shared" si="5"/>
        <v>陈*琦</v>
      </c>
    </row>
    <row r="42" ht="18" customHeight="1" spans="1:14">
      <c r="A42" s="10">
        <v>38</v>
      </c>
      <c r="B42" s="10" t="s">
        <v>89</v>
      </c>
      <c r="C42" s="11" t="s">
        <v>90</v>
      </c>
      <c r="D42" s="14"/>
      <c r="E42" s="15"/>
      <c r="F42" s="15"/>
      <c r="G42" s="13">
        <f t="shared" si="4"/>
        <v>11</v>
      </c>
      <c r="H42" s="9">
        <v>73.14</v>
      </c>
      <c r="I42" s="9">
        <f t="shared" si="0"/>
        <v>29.256</v>
      </c>
      <c r="J42" s="9">
        <v>85.36</v>
      </c>
      <c r="K42" s="9">
        <f t="shared" si="1"/>
        <v>51.216</v>
      </c>
      <c r="L42" s="9">
        <f t="shared" si="2"/>
        <v>80.472</v>
      </c>
      <c r="M42" s="10"/>
      <c r="N42" s="1" t="str">
        <f t="shared" si="5"/>
        <v>田*杰</v>
      </c>
    </row>
    <row r="43" ht="18" customHeight="1" spans="1:14">
      <c r="A43" s="10">
        <v>39</v>
      </c>
      <c r="B43" s="10" t="s">
        <v>91</v>
      </c>
      <c r="C43" s="11" t="s">
        <v>92</v>
      </c>
      <c r="D43" s="14"/>
      <c r="E43" s="15"/>
      <c r="F43" s="15"/>
      <c r="G43" s="13">
        <f t="shared" si="4"/>
        <v>12</v>
      </c>
      <c r="H43" s="9">
        <v>76.18</v>
      </c>
      <c r="I43" s="9">
        <f t="shared" si="0"/>
        <v>30.472</v>
      </c>
      <c r="J43" s="9">
        <v>82.62</v>
      </c>
      <c r="K43" s="9">
        <f t="shared" si="1"/>
        <v>49.572</v>
      </c>
      <c r="L43" s="9">
        <f t="shared" si="2"/>
        <v>80.044</v>
      </c>
      <c r="M43" s="10"/>
      <c r="N43" s="1" t="str">
        <f t="shared" si="5"/>
        <v>代*敏</v>
      </c>
    </row>
    <row r="44" ht="18" customHeight="1" spans="1:14">
      <c r="A44" s="10">
        <v>40</v>
      </c>
      <c r="B44" s="10" t="s">
        <v>93</v>
      </c>
      <c r="C44" s="11" t="s">
        <v>94</v>
      </c>
      <c r="D44" s="14"/>
      <c r="E44" s="15"/>
      <c r="F44" s="15"/>
      <c r="G44" s="13">
        <f t="shared" si="4"/>
        <v>13</v>
      </c>
      <c r="H44" s="9">
        <v>77.48</v>
      </c>
      <c r="I44" s="9">
        <f t="shared" si="0"/>
        <v>30.992</v>
      </c>
      <c r="J44" s="9">
        <v>81.72</v>
      </c>
      <c r="K44" s="9">
        <f t="shared" si="1"/>
        <v>49.032</v>
      </c>
      <c r="L44" s="9">
        <f t="shared" si="2"/>
        <v>80.024</v>
      </c>
      <c r="M44" s="10"/>
      <c r="N44" s="1" t="str">
        <f t="shared" si="5"/>
        <v>袁*清</v>
      </c>
    </row>
    <row r="45" ht="18" customHeight="1" spans="1:14">
      <c r="A45" s="10">
        <v>41</v>
      </c>
      <c r="B45" s="10" t="s">
        <v>95</v>
      </c>
      <c r="C45" s="11" t="s">
        <v>96</v>
      </c>
      <c r="D45" s="14"/>
      <c r="E45" s="15"/>
      <c r="F45" s="15"/>
      <c r="G45" s="13">
        <f t="shared" si="4"/>
        <v>14</v>
      </c>
      <c r="H45" s="9">
        <v>69.9</v>
      </c>
      <c r="I45" s="9">
        <f t="shared" si="0"/>
        <v>27.96</v>
      </c>
      <c r="J45" s="9">
        <v>86.66</v>
      </c>
      <c r="K45" s="9">
        <f t="shared" si="1"/>
        <v>51.996</v>
      </c>
      <c r="L45" s="9">
        <f t="shared" si="2"/>
        <v>79.956</v>
      </c>
      <c r="M45" s="10"/>
      <c r="N45" s="1" t="str">
        <f t="shared" si="5"/>
        <v>吴*丹</v>
      </c>
    </row>
    <row r="46" ht="18" customHeight="1" spans="1:14">
      <c r="A46" s="10">
        <v>42</v>
      </c>
      <c r="B46" s="10" t="s">
        <v>97</v>
      </c>
      <c r="C46" s="11" t="s">
        <v>98</v>
      </c>
      <c r="D46" s="14"/>
      <c r="E46" s="15"/>
      <c r="F46" s="15"/>
      <c r="G46" s="13">
        <f t="shared" si="4"/>
        <v>15</v>
      </c>
      <c r="H46" s="9">
        <v>74.64</v>
      </c>
      <c r="I46" s="9">
        <f t="shared" si="0"/>
        <v>29.856</v>
      </c>
      <c r="J46" s="9">
        <v>82.64</v>
      </c>
      <c r="K46" s="9">
        <f t="shared" si="1"/>
        <v>49.584</v>
      </c>
      <c r="L46" s="9">
        <f t="shared" si="2"/>
        <v>79.44</v>
      </c>
      <c r="M46" s="10"/>
      <c r="N46" s="1" t="str">
        <f t="shared" si="5"/>
        <v>范*妮</v>
      </c>
    </row>
    <row r="47" ht="18" customHeight="1" spans="1:14">
      <c r="A47" s="10">
        <v>43</v>
      </c>
      <c r="B47" s="10" t="s">
        <v>99</v>
      </c>
      <c r="C47" s="11" t="s">
        <v>100</v>
      </c>
      <c r="D47" s="14"/>
      <c r="E47" s="15"/>
      <c r="F47" s="15"/>
      <c r="G47" s="13">
        <f t="shared" si="4"/>
        <v>16</v>
      </c>
      <c r="H47" s="9">
        <v>78.7</v>
      </c>
      <c r="I47" s="9">
        <f t="shared" si="0"/>
        <v>31.48</v>
      </c>
      <c r="J47" s="9">
        <v>79.4</v>
      </c>
      <c r="K47" s="9">
        <f t="shared" si="1"/>
        <v>47.64</v>
      </c>
      <c r="L47" s="9">
        <f t="shared" si="2"/>
        <v>79.12</v>
      </c>
      <c r="M47" s="10"/>
      <c r="N47" s="1" t="str">
        <f t="shared" si="5"/>
        <v>杨*勤</v>
      </c>
    </row>
    <row r="48" ht="18" customHeight="1" spans="1:14">
      <c r="A48" s="10">
        <v>44</v>
      </c>
      <c r="B48" s="10" t="s">
        <v>101</v>
      </c>
      <c r="C48" s="11" t="s">
        <v>102</v>
      </c>
      <c r="D48" s="14"/>
      <c r="E48" s="15"/>
      <c r="F48" s="15"/>
      <c r="G48" s="13">
        <f t="shared" si="4"/>
        <v>17</v>
      </c>
      <c r="H48" s="9">
        <v>72.7</v>
      </c>
      <c r="I48" s="9">
        <f t="shared" si="0"/>
        <v>29.08</v>
      </c>
      <c r="J48" s="9">
        <v>83.12</v>
      </c>
      <c r="K48" s="9">
        <f t="shared" si="1"/>
        <v>49.872</v>
      </c>
      <c r="L48" s="9">
        <f t="shared" si="2"/>
        <v>78.952</v>
      </c>
      <c r="M48" s="10"/>
      <c r="N48" s="1" t="str">
        <f t="shared" si="5"/>
        <v>易*</v>
      </c>
    </row>
    <row r="49" ht="18" customHeight="1" spans="1:14">
      <c r="A49" s="10">
        <v>45</v>
      </c>
      <c r="B49" s="10" t="s">
        <v>103</v>
      </c>
      <c r="C49" s="11" t="s">
        <v>104</v>
      </c>
      <c r="D49" s="14"/>
      <c r="E49" s="15"/>
      <c r="F49" s="15"/>
      <c r="G49" s="13">
        <f t="shared" si="4"/>
        <v>18</v>
      </c>
      <c r="H49" s="9">
        <v>71.34</v>
      </c>
      <c r="I49" s="9">
        <f t="shared" si="0"/>
        <v>28.536</v>
      </c>
      <c r="J49" s="9">
        <v>84</v>
      </c>
      <c r="K49" s="9">
        <f t="shared" si="1"/>
        <v>50.4</v>
      </c>
      <c r="L49" s="9">
        <f t="shared" si="2"/>
        <v>78.936</v>
      </c>
      <c r="M49" s="10"/>
      <c r="N49" s="1" t="str">
        <f t="shared" si="5"/>
        <v>周*园</v>
      </c>
    </row>
    <row r="50" ht="18" customHeight="1" spans="1:14">
      <c r="A50" s="10">
        <v>46</v>
      </c>
      <c r="B50" s="10" t="s">
        <v>105</v>
      </c>
      <c r="C50" s="11" t="s">
        <v>106</v>
      </c>
      <c r="D50" s="14"/>
      <c r="E50" s="15"/>
      <c r="F50" s="15"/>
      <c r="G50" s="13">
        <f t="shared" si="4"/>
        <v>19</v>
      </c>
      <c r="H50" s="9">
        <v>75.64</v>
      </c>
      <c r="I50" s="9">
        <f t="shared" si="0"/>
        <v>30.256</v>
      </c>
      <c r="J50" s="9">
        <v>81.08</v>
      </c>
      <c r="K50" s="9">
        <f t="shared" si="1"/>
        <v>48.648</v>
      </c>
      <c r="L50" s="9">
        <f t="shared" si="2"/>
        <v>78.904</v>
      </c>
      <c r="M50" s="10"/>
      <c r="N50" s="1" t="str">
        <f t="shared" si="5"/>
        <v>王*平</v>
      </c>
    </row>
    <row r="51" ht="18" customHeight="1" spans="1:14">
      <c r="A51" s="10">
        <v>47</v>
      </c>
      <c r="B51" s="10" t="s">
        <v>107</v>
      </c>
      <c r="C51" s="11" t="s">
        <v>108</v>
      </c>
      <c r="D51" s="14"/>
      <c r="E51" s="15"/>
      <c r="F51" s="15"/>
      <c r="G51" s="13">
        <f t="shared" si="4"/>
        <v>20</v>
      </c>
      <c r="H51" s="9">
        <v>71.46</v>
      </c>
      <c r="I51" s="9">
        <f t="shared" si="0"/>
        <v>28.584</v>
      </c>
      <c r="J51" s="9">
        <v>83.6</v>
      </c>
      <c r="K51" s="9">
        <f t="shared" si="1"/>
        <v>50.16</v>
      </c>
      <c r="L51" s="9">
        <f t="shared" si="2"/>
        <v>78.744</v>
      </c>
      <c r="M51" s="10"/>
      <c r="N51" s="1" t="str">
        <f t="shared" si="5"/>
        <v>谢*</v>
      </c>
    </row>
    <row r="52" ht="18" customHeight="1" spans="1:14">
      <c r="A52" s="10">
        <v>48</v>
      </c>
      <c r="B52" s="10" t="s">
        <v>67</v>
      </c>
      <c r="C52" s="11" t="s">
        <v>109</v>
      </c>
      <c r="D52" s="14"/>
      <c r="E52" s="15"/>
      <c r="F52" s="15"/>
      <c r="G52" s="13">
        <f t="shared" si="4"/>
        <v>21</v>
      </c>
      <c r="H52" s="9">
        <v>70.7</v>
      </c>
      <c r="I52" s="9">
        <f t="shared" si="0"/>
        <v>28.28</v>
      </c>
      <c r="J52" s="9">
        <v>84.02</v>
      </c>
      <c r="K52" s="9">
        <f t="shared" si="1"/>
        <v>50.412</v>
      </c>
      <c r="L52" s="9">
        <f t="shared" si="2"/>
        <v>78.692</v>
      </c>
      <c r="M52" s="10"/>
      <c r="N52" s="1" t="str">
        <f t="shared" si="5"/>
        <v>陈*</v>
      </c>
    </row>
    <row r="53" ht="18" customHeight="1" spans="1:14">
      <c r="A53" s="10">
        <v>49</v>
      </c>
      <c r="B53" s="10" t="s">
        <v>110</v>
      </c>
      <c r="C53" s="11" t="s">
        <v>111</v>
      </c>
      <c r="D53" s="14"/>
      <c r="E53" s="15"/>
      <c r="F53" s="15"/>
      <c r="G53" s="13">
        <f t="shared" si="4"/>
        <v>22</v>
      </c>
      <c r="H53" s="9">
        <v>69.88</v>
      </c>
      <c r="I53" s="9">
        <f t="shared" si="0"/>
        <v>27.952</v>
      </c>
      <c r="J53" s="9">
        <v>84.5</v>
      </c>
      <c r="K53" s="9">
        <f t="shared" si="1"/>
        <v>50.7</v>
      </c>
      <c r="L53" s="9">
        <f t="shared" si="2"/>
        <v>78.652</v>
      </c>
      <c r="M53" s="10"/>
      <c r="N53" s="1" t="str">
        <f t="shared" si="5"/>
        <v>李*</v>
      </c>
    </row>
    <row r="54" ht="18" customHeight="1" spans="1:14">
      <c r="A54" s="10">
        <v>50</v>
      </c>
      <c r="B54" s="10" t="s">
        <v>112</v>
      </c>
      <c r="C54" s="11" t="s">
        <v>113</v>
      </c>
      <c r="D54" s="14"/>
      <c r="E54" s="15"/>
      <c r="F54" s="15"/>
      <c r="G54" s="13">
        <f t="shared" si="4"/>
        <v>23</v>
      </c>
      <c r="H54" s="9">
        <v>70.24</v>
      </c>
      <c r="I54" s="9">
        <f t="shared" si="0"/>
        <v>28.096</v>
      </c>
      <c r="J54" s="9">
        <v>84.18</v>
      </c>
      <c r="K54" s="9">
        <f t="shared" si="1"/>
        <v>50.508</v>
      </c>
      <c r="L54" s="9">
        <f t="shared" si="2"/>
        <v>78.604</v>
      </c>
      <c r="M54" s="10"/>
      <c r="N54" s="1" t="str">
        <f t="shared" si="5"/>
        <v>江*</v>
      </c>
    </row>
    <row r="55" ht="18" customHeight="1" spans="1:14">
      <c r="A55" s="10">
        <v>51</v>
      </c>
      <c r="B55" s="10" t="s">
        <v>114</v>
      </c>
      <c r="C55" s="11" t="s">
        <v>115</v>
      </c>
      <c r="D55" s="14"/>
      <c r="E55" s="15"/>
      <c r="F55" s="15"/>
      <c r="G55" s="13">
        <f t="shared" si="4"/>
        <v>24</v>
      </c>
      <c r="H55" s="9">
        <v>69.98</v>
      </c>
      <c r="I55" s="9">
        <f t="shared" si="0"/>
        <v>27.992</v>
      </c>
      <c r="J55" s="9">
        <v>83.3</v>
      </c>
      <c r="K55" s="9">
        <f t="shared" si="1"/>
        <v>49.98</v>
      </c>
      <c r="L55" s="9">
        <f t="shared" si="2"/>
        <v>77.972</v>
      </c>
      <c r="M55" s="10"/>
      <c r="N55" s="1" t="str">
        <f t="shared" si="5"/>
        <v>范*锋</v>
      </c>
    </row>
    <row r="56" ht="18" customHeight="1" spans="1:14">
      <c r="A56" s="10">
        <v>52</v>
      </c>
      <c r="B56" s="10" t="s">
        <v>34</v>
      </c>
      <c r="C56" s="11" t="s">
        <v>116</v>
      </c>
      <c r="D56" s="14"/>
      <c r="E56" s="15"/>
      <c r="F56" s="15"/>
      <c r="G56" s="13">
        <f t="shared" si="4"/>
        <v>25</v>
      </c>
      <c r="H56" s="9">
        <v>66.86</v>
      </c>
      <c r="I56" s="9">
        <f t="shared" si="0"/>
        <v>26.744</v>
      </c>
      <c r="J56" s="9">
        <v>85.32</v>
      </c>
      <c r="K56" s="9">
        <f t="shared" si="1"/>
        <v>51.192</v>
      </c>
      <c r="L56" s="9">
        <f t="shared" si="2"/>
        <v>77.936</v>
      </c>
      <c r="M56" s="10"/>
      <c r="N56" s="1" t="str">
        <f t="shared" si="5"/>
        <v>李*双</v>
      </c>
    </row>
    <row r="57" ht="18" customHeight="1" spans="1:14">
      <c r="A57" s="10">
        <v>53</v>
      </c>
      <c r="B57" s="10" t="s">
        <v>55</v>
      </c>
      <c r="C57" s="11" t="s">
        <v>117</v>
      </c>
      <c r="D57" s="14"/>
      <c r="E57" s="15"/>
      <c r="F57" s="15"/>
      <c r="G57" s="13">
        <f t="shared" si="4"/>
        <v>26</v>
      </c>
      <c r="H57" s="9">
        <v>69.98</v>
      </c>
      <c r="I57" s="9">
        <f t="shared" si="0"/>
        <v>27.992</v>
      </c>
      <c r="J57" s="9">
        <v>83.02</v>
      </c>
      <c r="K57" s="9">
        <f t="shared" si="1"/>
        <v>49.812</v>
      </c>
      <c r="L57" s="9">
        <f t="shared" si="2"/>
        <v>77.804</v>
      </c>
      <c r="M57" s="10"/>
      <c r="N57" s="1" t="str">
        <f t="shared" si="5"/>
        <v>彭*</v>
      </c>
    </row>
    <row r="58" ht="18" customHeight="1" spans="1:14">
      <c r="A58" s="10">
        <v>54</v>
      </c>
      <c r="B58" s="10" t="s">
        <v>118</v>
      </c>
      <c r="C58" s="11" t="s">
        <v>119</v>
      </c>
      <c r="D58" s="14"/>
      <c r="E58" s="15"/>
      <c r="F58" s="15"/>
      <c r="G58" s="13">
        <f t="shared" si="4"/>
        <v>27</v>
      </c>
      <c r="H58" s="9">
        <v>70.92</v>
      </c>
      <c r="I58" s="9">
        <f t="shared" si="0"/>
        <v>28.368</v>
      </c>
      <c r="J58" s="9">
        <v>82.22</v>
      </c>
      <c r="K58" s="9">
        <f t="shared" si="1"/>
        <v>49.332</v>
      </c>
      <c r="L58" s="9">
        <f t="shared" si="2"/>
        <v>77.7</v>
      </c>
      <c r="M58" s="10"/>
      <c r="N58" s="1" t="str">
        <f t="shared" si="5"/>
        <v>秦*玲</v>
      </c>
    </row>
    <row r="59" ht="18" customHeight="1" spans="1:14">
      <c r="A59" s="10">
        <v>55</v>
      </c>
      <c r="B59" s="10" t="s">
        <v>120</v>
      </c>
      <c r="C59" s="11" t="s">
        <v>121</v>
      </c>
      <c r="D59" s="14"/>
      <c r="E59" s="15"/>
      <c r="F59" s="15"/>
      <c r="G59" s="13">
        <f t="shared" si="4"/>
        <v>28</v>
      </c>
      <c r="H59" s="9">
        <v>68.16</v>
      </c>
      <c r="I59" s="9">
        <f t="shared" si="0"/>
        <v>27.264</v>
      </c>
      <c r="J59" s="9">
        <v>83.64</v>
      </c>
      <c r="K59" s="9">
        <f t="shared" si="1"/>
        <v>50.184</v>
      </c>
      <c r="L59" s="9">
        <f t="shared" si="2"/>
        <v>77.448</v>
      </c>
      <c r="M59" s="10"/>
      <c r="N59" s="1" t="str">
        <f t="shared" si="5"/>
        <v>黄*</v>
      </c>
    </row>
    <row r="60" ht="18" customHeight="1" spans="1:14">
      <c r="A60" s="10">
        <v>56</v>
      </c>
      <c r="B60" s="10" t="s">
        <v>122</v>
      </c>
      <c r="C60" s="11" t="s">
        <v>123</v>
      </c>
      <c r="D60" s="14"/>
      <c r="E60" s="15"/>
      <c r="F60" s="15"/>
      <c r="G60" s="13">
        <f t="shared" si="4"/>
        <v>29</v>
      </c>
      <c r="H60" s="9">
        <v>67.8</v>
      </c>
      <c r="I60" s="9">
        <f t="shared" si="0"/>
        <v>27.12</v>
      </c>
      <c r="J60" s="9">
        <v>83.6</v>
      </c>
      <c r="K60" s="9">
        <f t="shared" si="1"/>
        <v>50.16</v>
      </c>
      <c r="L60" s="9">
        <f t="shared" si="2"/>
        <v>77.28</v>
      </c>
      <c r="M60" s="10"/>
      <c r="N60" s="1" t="str">
        <f t="shared" si="5"/>
        <v>杜*</v>
      </c>
    </row>
    <row r="61" ht="18" customHeight="1" spans="1:14">
      <c r="A61" s="10">
        <v>57</v>
      </c>
      <c r="B61" s="10" t="s">
        <v>124</v>
      </c>
      <c r="C61" s="11" t="s">
        <v>125</v>
      </c>
      <c r="D61" s="14"/>
      <c r="E61" s="15"/>
      <c r="F61" s="15"/>
      <c r="G61" s="13">
        <f t="shared" si="4"/>
        <v>30</v>
      </c>
      <c r="H61" s="9">
        <v>69.44</v>
      </c>
      <c r="I61" s="9">
        <f t="shared" si="0"/>
        <v>27.776</v>
      </c>
      <c r="J61" s="9">
        <v>82.46</v>
      </c>
      <c r="K61" s="9">
        <f t="shared" si="1"/>
        <v>49.476</v>
      </c>
      <c r="L61" s="9">
        <f t="shared" si="2"/>
        <v>77.252</v>
      </c>
      <c r="M61" s="10"/>
      <c r="N61" s="1" t="str">
        <f t="shared" si="5"/>
        <v>谢*菲</v>
      </c>
    </row>
    <row r="62" ht="18" customHeight="1" spans="1:14">
      <c r="A62" s="10">
        <v>58</v>
      </c>
      <c r="B62" s="10" t="s">
        <v>126</v>
      </c>
      <c r="C62" s="11" t="s">
        <v>127</v>
      </c>
      <c r="D62" s="14"/>
      <c r="E62" s="15"/>
      <c r="F62" s="15"/>
      <c r="G62" s="13">
        <f t="shared" si="4"/>
        <v>31</v>
      </c>
      <c r="H62" s="9">
        <v>68.74</v>
      </c>
      <c r="I62" s="9">
        <f t="shared" si="0"/>
        <v>27.496</v>
      </c>
      <c r="J62" s="9">
        <v>82.46</v>
      </c>
      <c r="K62" s="9">
        <f t="shared" si="1"/>
        <v>49.476</v>
      </c>
      <c r="L62" s="9">
        <f t="shared" si="2"/>
        <v>76.972</v>
      </c>
      <c r="M62" s="10"/>
      <c r="N62" s="1" t="str">
        <f t="shared" si="5"/>
        <v>刘*</v>
      </c>
    </row>
    <row r="63" ht="18" customHeight="1" spans="1:14">
      <c r="A63" s="10">
        <v>59</v>
      </c>
      <c r="B63" s="10" t="s">
        <v>128</v>
      </c>
      <c r="C63" s="11" t="s">
        <v>129</v>
      </c>
      <c r="D63" s="14"/>
      <c r="E63" s="15"/>
      <c r="F63" s="15"/>
      <c r="G63" s="13">
        <f t="shared" si="4"/>
        <v>32</v>
      </c>
      <c r="H63" s="9">
        <v>72.94</v>
      </c>
      <c r="I63" s="9">
        <f t="shared" si="0"/>
        <v>29.176</v>
      </c>
      <c r="J63" s="9">
        <v>79.4</v>
      </c>
      <c r="K63" s="9">
        <f t="shared" si="1"/>
        <v>47.64</v>
      </c>
      <c r="L63" s="9">
        <f t="shared" si="2"/>
        <v>76.816</v>
      </c>
      <c r="M63" s="10"/>
      <c r="N63" s="1" t="str">
        <f t="shared" si="5"/>
        <v>董*琪</v>
      </c>
    </row>
    <row r="64" ht="18" customHeight="1" spans="1:14">
      <c r="A64" s="10">
        <v>60</v>
      </c>
      <c r="B64" s="10" t="s">
        <v>48</v>
      </c>
      <c r="C64" s="11" t="s">
        <v>130</v>
      </c>
      <c r="D64" s="14"/>
      <c r="E64" s="15"/>
      <c r="F64" s="15"/>
      <c r="G64" s="13">
        <f t="shared" si="4"/>
        <v>33</v>
      </c>
      <c r="H64" s="9">
        <v>69.28</v>
      </c>
      <c r="I64" s="9">
        <f t="shared" si="0"/>
        <v>27.712</v>
      </c>
      <c r="J64" s="9">
        <v>81.26</v>
      </c>
      <c r="K64" s="9">
        <f t="shared" si="1"/>
        <v>48.756</v>
      </c>
      <c r="L64" s="9">
        <f t="shared" si="2"/>
        <v>76.468</v>
      </c>
      <c r="M64" s="10"/>
      <c r="N64" s="1" t="str">
        <f t="shared" si="5"/>
        <v>杨*</v>
      </c>
    </row>
    <row r="65" ht="18" customHeight="1" spans="1:14">
      <c r="A65" s="10">
        <v>61</v>
      </c>
      <c r="B65" s="10" t="s">
        <v>120</v>
      </c>
      <c r="C65" s="11" t="s">
        <v>131</v>
      </c>
      <c r="D65" s="14"/>
      <c r="E65" s="15"/>
      <c r="F65" s="15"/>
      <c r="G65" s="13">
        <f t="shared" si="4"/>
        <v>34</v>
      </c>
      <c r="H65" s="9">
        <v>68.4</v>
      </c>
      <c r="I65" s="9">
        <f t="shared" si="0"/>
        <v>27.36</v>
      </c>
      <c r="J65" s="9">
        <v>81.84</v>
      </c>
      <c r="K65" s="9">
        <f t="shared" si="1"/>
        <v>49.104</v>
      </c>
      <c r="L65" s="9">
        <f t="shared" si="2"/>
        <v>76.464</v>
      </c>
      <c r="M65" s="10"/>
      <c r="N65" s="1" t="str">
        <f t="shared" si="5"/>
        <v>黄*</v>
      </c>
    </row>
    <row r="66" ht="18" customHeight="1" spans="1:14">
      <c r="A66" s="10">
        <v>62</v>
      </c>
      <c r="B66" s="10" t="s">
        <v>132</v>
      </c>
      <c r="C66" s="11" t="s">
        <v>133</v>
      </c>
      <c r="D66" s="14"/>
      <c r="E66" s="15"/>
      <c r="F66" s="15"/>
      <c r="G66" s="13">
        <f t="shared" si="4"/>
        <v>35</v>
      </c>
      <c r="H66" s="9">
        <v>67.14</v>
      </c>
      <c r="I66" s="9">
        <f t="shared" si="0"/>
        <v>26.856</v>
      </c>
      <c r="J66" s="9">
        <v>81.92</v>
      </c>
      <c r="K66" s="9">
        <f t="shared" si="1"/>
        <v>49.152</v>
      </c>
      <c r="L66" s="9">
        <f t="shared" si="2"/>
        <v>76.008</v>
      </c>
      <c r="M66" s="10"/>
      <c r="N66" s="1" t="str">
        <f t="shared" si="5"/>
        <v>吴*贝</v>
      </c>
    </row>
    <row r="67" ht="18" customHeight="1" spans="1:14">
      <c r="A67" s="10">
        <v>63</v>
      </c>
      <c r="B67" s="10" t="s">
        <v>134</v>
      </c>
      <c r="C67" s="11" t="s">
        <v>135</v>
      </c>
      <c r="D67" s="14"/>
      <c r="E67" s="15"/>
      <c r="F67" s="15"/>
      <c r="G67" s="13">
        <f t="shared" si="4"/>
        <v>36</v>
      </c>
      <c r="H67" s="9">
        <v>67.52</v>
      </c>
      <c r="I67" s="9">
        <f t="shared" si="0"/>
        <v>27.008</v>
      </c>
      <c r="J67" s="9">
        <v>81.64</v>
      </c>
      <c r="K67" s="9">
        <f t="shared" si="1"/>
        <v>48.984</v>
      </c>
      <c r="L67" s="9">
        <f t="shared" si="2"/>
        <v>75.992</v>
      </c>
      <c r="M67" s="10"/>
      <c r="N67" s="1" t="str">
        <f t="shared" si="5"/>
        <v>万*娟</v>
      </c>
    </row>
    <row r="68" ht="18" customHeight="1" spans="1:14">
      <c r="A68" s="10">
        <v>64</v>
      </c>
      <c r="B68" s="10" t="s">
        <v>136</v>
      </c>
      <c r="C68" s="11" t="s">
        <v>137</v>
      </c>
      <c r="D68" s="14"/>
      <c r="E68" s="15"/>
      <c r="F68" s="15"/>
      <c r="G68" s="13">
        <f t="shared" si="4"/>
        <v>37</v>
      </c>
      <c r="H68" s="9">
        <v>68.5</v>
      </c>
      <c r="I68" s="9">
        <f t="shared" si="0"/>
        <v>27.4</v>
      </c>
      <c r="J68" s="9">
        <v>80.98</v>
      </c>
      <c r="K68" s="9">
        <f t="shared" si="1"/>
        <v>48.588</v>
      </c>
      <c r="L68" s="9">
        <f t="shared" si="2"/>
        <v>75.988</v>
      </c>
      <c r="M68" s="10"/>
      <c r="N68" s="1" t="str">
        <f t="shared" si="5"/>
        <v>赵*</v>
      </c>
    </row>
    <row r="69" ht="18" customHeight="1" spans="1:14">
      <c r="A69" s="10">
        <v>65</v>
      </c>
      <c r="B69" s="10" t="s">
        <v>138</v>
      </c>
      <c r="C69" s="11" t="s">
        <v>139</v>
      </c>
      <c r="D69" s="14"/>
      <c r="E69" s="15"/>
      <c r="F69" s="15"/>
      <c r="G69" s="13">
        <f t="shared" si="4"/>
        <v>38</v>
      </c>
      <c r="H69" s="9">
        <v>72.28</v>
      </c>
      <c r="I69" s="9">
        <f t="shared" ref="I69:I103" si="6">H69*0.4</f>
        <v>28.912</v>
      </c>
      <c r="J69" s="9">
        <v>78.36</v>
      </c>
      <c r="K69" s="9">
        <f t="shared" ref="K69:K103" si="7">J69*0.6</f>
        <v>47.016</v>
      </c>
      <c r="L69" s="9">
        <f t="shared" ref="L69:L103" si="8">I69+K69</f>
        <v>75.928</v>
      </c>
      <c r="M69" s="10"/>
      <c r="N69" s="1" t="str">
        <f t="shared" si="5"/>
        <v>褚*冲</v>
      </c>
    </row>
    <row r="70" ht="18" customHeight="1" spans="1:14">
      <c r="A70" s="10">
        <v>66</v>
      </c>
      <c r="B70" s="10" t="s">
        <v>140</v>
      </c>
      <c r="C70" s="11" t="s">
        <v>141</v>
      </c>
      <c r="D70" s="14"/>
      <c r="E70" s="15"/>
      <c r="F70" s="15"/>
      <c r="G70" s="13">
        <f t="shared" si="4"/>
        <v>39</v>
      </c>
      <c r="H70" s="9">
        <v>70.82</v>
      </c>
      <c r="I70" s="9">
        <f t="shared" si="6"/>
        <v>28.328</v>
      </c>
      <c r="J70" s="9">
        <v>79.24</v>
      </c>
      <c r="K70" s="9">
        <f t="shared" si="7"/>
        <v>47.544</v>
      </c>
      <c r="L70" s="9">
        <f t="shared" si="8"/>
        <v>75.872</v>
      </c>
      <c r="M70" s="10"/>
      <c r="N70" s="1" t="str">
        <f t="shared" ref="N70:N101" si="9">REPLACE(B70,2,1,"*")</f>
        <v>杨*敏</v>
      </c>
    </row>
    <row r="71" ht="18" customHeight="1" spans="1:14">
      <c r="A71" s="10">
        <v>67</v>
      </c>
      <c r="B71" s="10" t="s">
        <v>142</v>
      </c>
      <c r="C71" s="11" t="s">
        <v>143</v>
      </c>
      <c r="D71" s="14"/>
      <c r="E71" s="15"/>
      <c r="F71" s="15"/>
      <c r="G71" s="13">
        <f t="shared" si="4"/>
        <v>40</v>
      </c>
      <c r="H71" s="9">
        <v>72.18</v>
      </c>
      <c r="I71" s="9">
        <f t="shared" si="6"/>
        <v>28.872</v>
      </c>
      <c r="J71" s="9">
        <v>78.32</v>
      </c>
      <c r="K71" s="9">
        <f t="shared" si="7"/>
        <v>46.992</v>
      </c>
      <c r="L71" s="9">
        <f t="shared" si="8"/>
        <v>75.864</v>
      </c>
      <c r="M71" s="10"/>
      <c r="N71" s="1" t="str">
        <f t="shared" si="9"/>
        <v>任*</v>
      </c>
    </row>
    <row r="72" ht="18" customHeight="1" spans="1:14">
      <c r="A72" s="10">
        <v>68</v>
      </c>
      <c r="B72" s="10" t="s">
        <v>144</v>
      </c>
      <c r="C72" s="11" t="s">
        <v>145</v>
      </c>
      <c r="D72" s="14"/>
      <c r="E72" s="15"/>
      <c r="F72" s="15"/>
      <c r="G72" s="13">
        <f t="shared" si="4"/>
        <v>41</v>
      </c>
      <c r="H72" s="9">
        <v>65.68</v>
      </c>
      <c r="I72" s="9">
        <f t="shared" si="6"/>
        <v>26.272</v>
      </c>
      <c r="J72" s="9">
        <v>82.46</v>
      </c>
      <c r="K72" s="9">
        <f t="shared" si="7"/>
        <v>49.476</v>
      </c>
      <c r="L72" s="9">
        <f t="shared" si="8"/>
        <v>75.748</v>
      </c>
      <c r="M72" s="10"/>
      <c r="N72" s="1" t="str">
        <f t="shared" si="9"/>
        <v>陶*琴</v>
      </c>
    </row>
    <row r="73" ht="18" customHeight="1" spans="1:14">
      <c r="A73" s="10">
        <v>69</v>
      </c>
      <c r="B73" s="10" t="s">
        <v>67</v>
      </c>
      <c r="C73" s="11" t="s">
        <v>146</v>
      </c>
      <c r="D73" s="14"/>
      <c r="E73" s="15"/>
      <c r="F73" s="15"/>
      <c r="G73" s="13">
        <f t="shared" si="4"/>
        <v>42</v>
      </c>
      <c r="H73" s="9">
        <v>66.92</v>
      </c>
      <c r="I73" s="9">
        <f t="shared" si="6"/>
        <v>26.768</v>
      </c>
      <c r="J73" s="9">
        <v>81.6</v>
      </c>
      <c r="K73" s="9">
        <f t="shared" si="7"/>
        <v>48.96</v>
      </c>
      <c r="L73" s="9">
        <f t="shared" si="8"/>
        <v>75.728</v>
      </c>
      <c r="M73" s="10"/>
      <c r="N73" s="1" t="str">
        <f t="shared" si="9"/>
        <v>陈*</v>
      </c>
    </row>
    <row r="74" ht="18" customHeight="1" spans="1:14">
      <c r="A74" s="10">
        <v>70</v>
      </c>
      <c r="B74" s="10" t="s">
        <v>147</v>
      </c>
      <c r="C74" s="11" t="s">
        <v>148</v>
      </c>
      <c r="D74" s="14"/>
      <c r="E74" s="15"/>
      <c r="F74" s="15"/>
      <c r="G74" s="13">
        <f t="shared" si="4"/>
        <v>43</v>
      </c>
      <c r="H74" s="9">
        <v>68.86</v>
      </c>
      <c r="I74" s="9">
        <f t="shared" si="6"/>
        <v>27.544</v>
      </c>
      <c r="J74" s="9">
        <v>80.26</v>
      </c>
      <c r="K74" s="9">
        <f t="shared" si="7"/>
        <v>48.156</v>
      </c>
      <c r="L74" s="9">
        <f t="shared" si="8"/>
        <v>75.7</v>
      </c>
      <c r="M74" s="10"/>
      <c r="N74" s="1" t="str">
        <f t="shared" si="9"/>
        <v>汪*萍</v>
      </c>
    </row>
    <row r="75" ht="18" customHeight="1" spans="1:14">
      <c r="A75" s="10">
        <v>71</v>
      </c>
      <c r="B75" s="10" t="s">
        <v>110</v>
      </c>
      <c r="C75" s="11" t="s">
        <v>149</v>
      </c>
      <c r="D75" s="14"/>
      <c r="E75" s="15"/>
      <c r="F75" s="15"/>
      <c r="G75" s="13">
        <f t="shared" si="4"/>
        <v>44</v>
      </c>
      <c r="H75" s="9">
        <v>65.92</v>
      </c>
      <c r="I75" s="9">
        <f t="shared" si="6"/>
        <v>26.368</v>
      </c>
      <c r="J75" s="9">
        <v>82.14</v>
      </c>
      <c r="K75" s="9">
        <f t="shared" si="7"/>
        <v>49.284</v>
      </c>
      <c r="L75" s="9">
        <f t="shared" si="8"/>
        <v>75.652</v>
      </c>
      <c r="M75" s="10"/>
      <c r="N75" s="1" t="str">
        <f t="shared" si="9"/>
        <v>李*</v>
      </c>
    </row>
    <row r="76" ht="18" customHeight="1" spans="1:14">
      <c r="A76" s="10">
        <v>72</v>
      </c>
      <c r="B76" s="10" t="s">
        <v>150</v>
      </c>
      <c r="C76" s="11" t="s">
        <v>151</v>
      </c>
      <c r="D76" s="14"/>
      <c r="E76" s="15"/>
      <c r="F76" s="15"/>
      <c r="G76" s="13">
        <f t="shared" si="4"/>
        <v>45</v>
      </c>
      <c r="H76" s="9">
        <v>65.64</v>
      </c>
      <c r="I76" s="9">
        <f t="shared" si="6"/>
        <v>26.256</v>
      </c>
      <c r="J76" s="9">
        <v>81.98</v>
      </c>
      <c r="K76" s="9">
        <f t="shared" si="7"/>
        <v>49.188</v>
      </c>
      <c r="L76" s="9">
        <f t="shared" si="8"/>
        <v>75.444</v>
      </c>
      <c r="M76" s="10"/>
      <c r="N76" s="1" t="str">
        <f t="shared" si="9"/>
        <v>张*怡</v>
      </c>
    </row>
    <row r="77" ht="18" customHeight="1" spans="1:14">
      <c r="A77" s="10">
        <v>73</v>
      </c>
      <c r="B77" s="10" t="s">
        <v>152</v>
      </c>
      <c r="C77" s="11" t="s">
        <v>153</v>
      </c>
      <c r="D77" s="14"/>
      <c r="E77" s="15"/>
      <c r="F77" s="15"/>
      <c r="G77" s="13">
        <f t="shared" si="4"/>
        <v>46</v>
      </c>
      <c r="H77" s="9">
        <v>66.08</v>
      </c>
      <c r="I77" s="9">
        <f t="shared" si="6"/>
        <v>26.432</v>
      </c>
      <c r="J77" s="9">
        <v>81.64</v>
      </c>
      <c r="K77" s="9">
        <f t="shared" si="7"/>
        <v>48.984</v>
      </c>
      <c r="L77" s="9">
        <f t="shared" si="8"/>
        <v>75.416</v>
      </c>
      <c r="M77" s="10"/>
      <c r="N77" s="1" t="str">
        <f t="shared" si="9"/>
        <v>汪*娜</v>
      </c>
    </row>
    <row r="78" ht="18" customHeight="1" spans="1:14">
      <c r="A78" s="10">
        <v>74</v>
      </c>
      <c r="B78" s="10" t="s">
        <v>154</v>
      </c>
      <c r="C78" s="11" t="s">
        <v>155</v>
      </c>
      <c r="D78" s="14"/>
      <c r="E78" s="15"/>
      <c r="F78" s="15"/>
      <c r="G78" s="13">
        <f t="shared" si="4"/>
        <v>47</v>
      </c>
      <c r="H78" s="9">
        <v>66.8</v>
      </c>
      <c r="I78" s="9">
        <f t="shared" si="6"/>
        <v>26.72</v>
      </c>
      <c r="J78" s="9">
        <v>81.06</v>
      </c>
      <c r="K78" s="9">
        <f t="shared" si="7"/>
        <v>48.636</v>
      </c>
      <c r="L78" s="9">
        <f t="shared" si="8"/>
        <v>75.356</v>
      </c>
      <c r="M78" s="10"/>
      <c r="N78" s="1" t="str">
        <f t="shared" si="9"/>
        <v>李*琪</v>
      </c>
    </row>
    <row r="79" ht="18" customHeight="1" spans="1:14">
      <c r="A79" s="10">
        <v>75</v>
      </c>
      <c r="B79" s="10" t="s">
        <v>156</v>
      </c>
      <c r="C79" s="11" t="s">
        <v>157</v>
      </c>
      <c r="D79" s="14"/>
      <c r="E79" s="15"/>
      <c r="F79" s="15"/>
      <c r="G79" s="13">
        <f t="shared" si="4"/>
        <v>48</v>
      </c>
      <c r="H79" s="9">
        <v>64.26</v>
      </c>
      <c r="I79" s="9">
        <f t="shared" si="6"/>
        <v>25.704</v>
      </c>
      <c r="J79" s="9">
        <v>82.38</v>
      </c>
      <c r="K79" s="9">
        <f t="shared" si="7"/>
        <v>49.428</v>
      </c>
      <c r="L79" s="9">
        <f t="shared" si="8"/>
        <v>75.132</v>
      </c>
      <c r="M79" s="10"/>
      <c r="N79" s="1" t="str">
        <f t="shared" si="9"/>
        <v>詹*映</v>
      </c>
    </row>
    <row r="80" ht="18" customHeight="1" spans="1:14">
      <c r="A80" s="10">
        <v>76</v>
      </c>
      <c r="B80" s="10" t="s">
        <v>158</v>
      </c>
      <c r="C80" s="11" t="s">
        <v>159</v>
      </c>
      <c r="D80" s="14"/>
      <c r="E80" s="15"/>
      <c r="F80" s="15"/>
      <c r="G80" s="13">
        <f t="shared" si="4"/>
        <v>49</v>
      </c>
      <c r="H80" s="9">
        <v>65.9</v>
      </c>
      <c r="I80" s="9">
        <f t="shared" si="6"/>
        <v>26.36</v>
      </c>
      <c r="J80" s="9">
        <v>80.46</v>
      </c>
      <c r="K80" s="9">
        <f t="shared" si="7"/>
        <v>48.276</v>
      </c>
      <c r="L80" s="9">
        <f t="shared" si="8"/>
        <v>74.636</v>
      </c>
      <c r="M80" s="10"/>
      <c r="N80" s="1" t="str">
        <f t="shared" si="9"/>
        <v>程*</v>
      </c>
    </row>
    <row r="81" ht="18" customHeight="1" spans="1:14">
      <c r="A81" s="10">
        <v>77</v>
      </c>
      <c r="B81" s="10" t="s">
        <v>160</v>
      </c>
      <c r="C81" s="11" t="s">
        <v>161</v>
      </c>
      <c r="D81" s="14"/>
      <c r="E81" s="15"/>
      <c r="F81" s="15"/>
      <c r="G81" s="13">
        <f t="shared" si="4"/>
        <v>50</v>
      </c>
      <c r="H81" s="9">
        <v>66.98</v>
      </c>
      <c r="I81" s="9">
        <f t="shared" si="6"/>
        <v>26.792</v>
      </c>
      <c r="J81" s="9">
        <v>79.66</v>
      </c>
      <c r="K81" s="9">
        <f t="shared" si="7"/>
        <v>47.796</v>
      </c>
      <c r="L81" s="9">
        <f t="shared" si="8"/>
        <v>74.588</v>
      </c>
      <c r="M81" s="10"/>
      <c r="N81" s="1" t="str">
        <f t="shared" si="9"/>
        <v>彭*娇</v>
      </c>
    </row>
    <row r="82" ht="18" customHeight="1" spans="1:14">
      <c r="A82" s="10">
        <v>78</v>
      </c>
      <c r="B82" s="10" t="s">
        <v>162</v>
      </c>
      <c r="C82" s="11" t="s">
        <v>163</v>
      </c>
      <c r="D82" s="14"/>
      <c r="E82" s="15"/>
      <c r="F82" s="15"/>
      <c r="G82" s="13">
        <f t="shared" si="4"/>
        <v>51</v>
      </c>
      <c r="H82" s="9">
        <v>67.4</v>
      </c>
      <c r="I82" s="9">
        <f t="shared" si="6"/>
        <v>26.96</v>
      </c>
      <c r="J82" s="9">
        <v>79.24</v>
      </c>
      <c r="K82" s="9">
        <f t="shared" si="7"/>
        <v>47.544</v>
      </c>
      <c r="L82" s="9">
        <f t="shared" si="8"/>
        <v>74.504</v>
      </c>
      <c r="M82" s="10"/>
      <c r="N82" s="1" t="str">
        <f t="shared" si="9"/>
        <v>胡*波</v>
      </c>
    </row>
    <row r="83" ht="18" customHeight="1" spans="1:14">
      <c r="A83" s="10">
        <v>79</v>
      </c>
      <c r="B83" s="10" t="s">
        <v>164</v>
      </c>
      <c r="C83" s="11" t="s">
        <v>165</v>
      </c>
      <c r="D83" s="14"/>
      <c r="E83" s="15"/>
      <c r="F83" s="15"/>
      <c r="G83" s="13">
        <f t="shared" si="4"/>
        <v>52</v>
      </c>
      <c r="H83" s="9">
        <v>66.74</v>
      </c>
      <c r="I83" s="9">
        <f t="shared" si="6"/>
        <v>26.696</v>
      </c>
      <c r="J83" s="9">
        <v>79.62</v>
      </c>
      <c r="K83" s="9">
        <f t="shared" si="7"/>
        <v>47.772</v>
      </c>
      <c r="L83" s="9">
        <f t="shared" si="8"/>
        <v>74.468</v>
      </c>
      <c r="M83" s="10"/>
      <c r="N83" s="1" t="str">
        <f t="shared" si="9"/>
        <v>胡*</v>
      </c>
    </row>
    <row r="84" ht="18" customHeight="1" spans="1:14">
      <c r="A84" s="10">
        <v>80</v>
      </c>
      <c r="B84" s="10" t="s">
        <v>166</v>
      </c>
      <c r="C84" s="11" t="s">
        <v>167</v>
      </c>
      <c r="D84" s="14"/>
      <c r="E84" s="15"/>
      <c r="F84" s="15"/>
      <c r="G84" s="13">
        <f t="shared" si="4"/>
        <v>53</v>
      </c>
      <c r="H84" s="9">
        <v>67</v>
      </c>
      <c r="I84" s="9">
        <f t="shared" si="6"/>
        <v>26.8</v>
      </c>
      <c r="J84" s="9">
        <v>79.32</v>
      </c>
      <c r="K84" s="9">
        <f t="shared" si="7"/>
        <v>47.592</v>
      </c>
      <c r="L84" s="9">
        <f t="shared" si="8"/>
        <v>74.392</v>
      </c>
      <c r="M84" s="10"/>
      <c r="N84" s="1" t="str">
        <f t="shared" si="9"/>
        <v>笪*</v>
      </c>
    </row>
    <row r="85" ht="18" customHeight="1" spans="1:14">
      <c r="A85" s="10">
        <v>81</v>
      </c>
      <c r="B85" s="10" t="s">
        <v>36</v>
      </c>
      <c r="C85" s="11" t="s">
        <v>168</v>
      </c>
      <c r="D85" s="14"/>
      <c r="E85" s="15"/>
      <c r="F85" s="15"/>
      <c r="G85" s="13">
        <f t="shared" si="4"/>
        <v>54</v>
      </c>
      <c r="H85" s="9">
        <v>65.16</v>
      </c>
      <c r="I85" s="9">
        <f t="shared" si="6"/>
        <v>26.064</v>
      </c>
      <c r="J85" s="9">
        <v>80.52</v>
      </c>
      <c r="K85" s="9">
        <f t="shared" si="7"/>
        <v>48.312</v>
      </c>
      <c r="L85" s="9">
        <f t="shared" si="8"/>
        <v>74.376</v>
      </c>
      <c r="M85" s="10"/>
      <c r="N85" s="1" t="str">
        <f t="shared" si="9"/>
        <v>郭*</v>
      </c>
    </row>
    <row r="86" ht="18" customHeight="1" spans="1:14">
      <c r="A86" s="10">
        <v>82</v>
      </c>
      <c r="B86" s="10" t="s">
        <v>169</v>
      </c>
      <c r="C86" s="11" t="s">
        <v>170</v>
      </c>
      <c r="D86" s="14"/>
      <c r="E86" s="15"/>
      <c r="F86" s="15"/>
      <c r="G86" s="13">
        <f t="shared" si="4"/>
        <v>55</v>
      </c>
      <c r="H86" s="9">
        <v>65.52</v>
      </c>
      <c r="I86" s="9">
        <f t="shared" si="6"/>
        <v>26.208</v>
      </c>
      <c r="J86" s="9">
        <v>80.06</v>
      </c>
      <c r="K86" s="9">
        <f t="shared" si="7"/>
        <v>48.036</v>
      </c>
      <c r="L86" s="9">
        <f t="shared" si="8"/>
        <v>74.244</v>
      </c>
      <c r="M86" s="10"/>
      <c r="N86" s="1" t="str">
        <f t="shared" si="9"/>
        <v>李*贝</v>
      </c>
    </row>
    <row r="87" ht="18" customHeight="1" spans="1:14">
      <c r="A87" s="10">
        <v>83</v>
      </c>
      <c r="B87" s="10" t="s">
        <v>164</v>
      </c>
      <c r="C87" s="11" t="s">
        <v>171</v>
      </c>
      <c r="D87" s="14"/>
      <c r="E87" s="15"/>
      <c r="F87" s="15"/>
      <c r="G87" s="13">
        <f t="shared" si="4"/>
        <v>56</v>
      </c>
      <c r="H87" s="9">
        <v>65.62</v>
      </c>
      <c r="I87" s="9">
        <f t="shared" si="6"/>
        <v>26.248</v>
      </c>
      <c r="J87" s="9">
        <v>79.98</v>
      </c>
      <c r="K87" s="9">
        <f t="shared" si="7"/>
        <v>47.988</v>
      </c>
      <c r="L87" s="9">
        <f t="shared" si="8"/>
        <v>74.236</v>
      </c>
      <c r="M87" s="10"/>
      <c r="N87" s="1" t="str">
        <f t="shared" si="9"/>
        <v>胡*</v>
      </c>
    </row>
    <row r="88" ht="18" customHeight="1" spans="1:14">
      <c r="A88" s="10">
        <v>84</v>
      </c>
      <c r="B88" s="10" t="s">
        <v>172</v>
      </c>
      <c r="C88" s="11" t="s">
        <v>173</v>
      </c>
      <c r="D88" s="14"/>
      <c r="E88" s="15"/>
      <c r="F88" s="15"/>
      <c r="G88" s="13">
        <f t="shared" si="4"/>
        <v>57</v>
      </c>
      <c r="H88" s="9">
        <v>66.66</v>
      </c>
      <c r="I88" s="9">
        <f t="shared" si="6"/>
        <v>26.664</v>
      </c>
      <c r="J88" s="9">
        <v>76.9</v>
      </c>
      <c r="K88" s="9">
        <f t="shared" si="7"/>
        <v>46.14</v>
      </c>
      <c r="L88" s="9">
        <f t="shared" si="8"/>
        <v>72.804</v>
      </c>
      <c r="M88" s="10"/>
      <c r="N88" s="1" t="str">
        <f t="shared" si="9"/>
        <v>李*炫</v>
      </c>
    </row>
    <row r="89" ht="18" customHeight="1" spans="1:14">
      <c r="A89" s="10">
        <v>85</v>
      </c>
      <c r="B89" s="10" t="s">
        <v>67</v>
      </c>
      <c r="C89" s="11" t="s">
        <v>174</v>
      </c>
      <c r="D89" s="14"/>
      <c r="E89" s="15"/>
      <c r="F89" s="15"/>
      <c r="G89" s="13">
        <f t="shared" si="4"/>
        <v>58</v>
      </c>
      <c r="H89" s="9">
        <v>65.62</v>
      </c>
      <c r="I89" s="9">
        <f t="shared" si="6"/>
        <v>26.248</v>
      </c>
      <c r="J89" s="9">
        <v>77.2</v>
      </c>
      <c r="K89" s="9">
        <f t="shared" si="7"/>
        <v>46.32</v>
      </c>
      <c r="L89" s="9">
        <f t="shared" si="8"/>
        <v>72.568</v>
      </c>
      <c r="M89" s="10"/>
      <c r="N89" s="1" t="str">
        <f t="shared" si="9"/>
        <v>陈*</v>
      </c>
    </row>
    <row r="90" ht="18" customHeight="1" spans="1:14">
      <c r="A90" s="10">
        <v>86</v>
      </c>
      <c r="B90" s="10" t="s">
        <v>175</v>
      </c>
      <c r="C90" s="11" t="s">
        <v>176</v>
      </c>
      <c r="D90" s="14"/>
      <c r="E90" s="15"/>
      <c r="F90" s="15"/>
      <c r="G90" s="13">
        <f t="shared" si="4"/>
        <v>59</v>
      </c>
      <c r="H90" s="9">
        <v>71.38</v>
      </c>
      <c r="I90" s="9">
        <f t="shared" si="6"/>
        <v>28.552</v>
      </c>
      <c r="J90" s="9">
        <v>73.1</v>
      </c>
      <c r="K90" s="9">
        <f t="shared" si="7"/>
        <v>43.86</v>
      </c>
      <c r="L90" s="9">
        <f t="shared" si="8"/>
        <v>72.412</v>
      </c>
      <c r="M90" s="10"/>
      <c r="N90" s="1" t="str">
        <f t="shared" si="9"/>
        <v>晏*</v>
      </c>
    </row>
    <row r="91" ht="18" customHeight="1" spans="1:14">
      <c r="A91" s="10">
        <v>87</v>
      </c>
      <c r="B91" s="10" t="s">
        <v>177</v>
      </c>
      <c r="C91" s="11" t="s">
        <v>178</v>
      </c>
      <c r="D91" s="14"/>
      <c r="E91" s="15"/>
      <c r="F91" s="15"/>
      <c r="G91" s="13">
        <f t="shared" si="4"/>
        <v>60</v>
      </c>
      <c r="H91" s="9">
        <v>69.5</v>
      </c>
      <c r="I91" s="9">
        <f t="shared" si="6"/>
        <v>27.8</v>
      </c>
      <c r="J91" s="9">
        <v>73.9</v>
      </c>
      <c r="K91" s="9">
        <f t="shared" si="7"/>
        <v>44.34</v>
      </c>
      <c r="L91" s="9">
        <f t="shared" si="8"/>
        <v>72.14</v>
      </c>
      <c r="M91" s="10"/>
      <c r="N91" s="1" t="str">
        <f t="shared" si="9"/>
        <v>姚*</v>
      </c>
    </row>
    <row r="92" ht="18" customHeight="1" spans="1:14">
      <c r="A92" s="10">
        <v>88</v>
      </c>
      <c r="B92" s="10" t="s">
        <v>179</v>
      </c>
      <c r="C92" s="11" t="s">
        <v>180</v>
      </c>
      <c r="D92" s="14"/>
      <c r="E92" s="15"/>
      <c r="F92" s="15"/>
      <c r="G92" s="13">
        <f t="shared" si="4"/>
        <v>61</v>
      </c>
      <c r="H92" s="9">
        <v>84.46</v>
      </c>
      <c r="I92" s="9">
        <f t="shared" si="6"/>
        <v>33.784</v>
      </c>
      <c r="J92" s="9"/>
      <c r="K92" s="9">
        <f t="shared" si="7"/>
        <v>0</v>
      </c>
      <c r="L92" s="9">
        <f t="shared" si="8"/>
        <v>33.784</v>
      </c>
      <c r="M92" s="10"/>
      <c r="N92" s="1" t="str">
        <f t="shared" si="9"/>
        <v>高*</v>
      </c>
    </row>
    <row r="93" ht="18" customHeight="1" spans="1:14">
      <c r="A93" s="10">
        <v>89</v>
      </c>
      <c r="B93" s="10" t="s">
        <v>181</v>
      </c>
      <c r="C93" s="11" t="s">
        <v>182</v>
      </c>
      <c r="D93" s="14"/>
      <c r="E93" s="15"/>
      <c r="F93" s="15"/>
      <c r="G93" s="13">
        <f t="shared" si="4"/>
        <v>62</v>
      </c>
      <c r="H93" s="9">
        <v>78.56</v>
      </c>
      <c r="I93" s="9">
        <f t="shared" si="6"/>
        <v>31.424</v>
      </c>
      <c r="J93" s="9"/>
      <c r="K93" s="9">
        <f t="shared" si="7"/>
        <v>0</v>
      </c>
      <c r="L93" s="9">
        <f t="shared" si="8"/>
        <v>31.424</v>
      </c>
      <c r="M93" s="10"/>
      <c r="N93" s="1" t="str">
        <f t="shared" si="9"/>
        <v>普*竹</v>
      </c>
    </row>
    <row r="94" ht="18" customHeight="1" spans="1:14">
      <c r="A94" s="10">
        <v>90</v>
      </c>
      <c r="B94" s="10" t="s">
        <v>59</v>
      </c>
      <c r="C94" s="11" t="s">
        <v>183</v>
      </c>
      <c r="D94" s="14"/>
      <c r="E94" s="15"/>
      <c r="F94" s="15"/>
      <c r="G94" s="13">
        <f t="shared" si="4"/>
        <v>63</v>
      </c>
      <c r="H94" s="9">
        <v>69.34</v>
      </c>
      <c r="I94" s="9">
        <f t="shared" si="6"/>
        <v>27.736</v>
      </c>
      <c r="J94" s="9"/>
      <c r="K94" s="9">
        <f t="shared" si="7"/>
        <v>0</v>
      </c>
      <c r="L94" s="9">
        <f t="shared" si="8"/>
        <v>27.736</v>
      </c>
      <c r="M94" s="10"/>
      <c r="N94" s="1" t="str">
        <f t="shared" si="9"/>
        <v>张*</v>
      </c>
    </row>
    <row r="95" ht="18" customHeight="1" spans="1:14">
      <c r="A95" s="10">
        <v>91</v>
      </c>
      <c r="B95" s="10" t="s">
        <v>184</v>
      </c>
      <c r="C95" s="11" t="s">
        <v>185</v>
      </c>
      <c r="D95" s="14"/>
      <c r="E95" s="15"/>
      <c r="F95" s="15"/>
      <c r="G95" s="13">
        <f t="shared" si="4"/>
        <v>64</v>
      </c>
      <c r="H95" s="9">
        <v>69.06</v>
      </c>
      <c r="I95" s="9">
        <f t="shared" si="6"/>
        <v>27.624</v>
      </c>
      <c r="J95" s="9"/>
      <c r="K95" s="9">
        <f t="shared" si="7"/>
        <v>0</v>
      </c>
      <c r="L95" s="9">
        <f t="shared" si="8"/>
        <v>27.624</v>
      </c>
      <c r="M95" s="10"/>
      <c r="N95" s="1" t="str">
        <f t="shared" si="9"/>
        <v>苏*</v>
      </c>
    </row>
    <row r="96" ht="18" customHeight="1" spans="1:14">
      <c r="A96" s="10">
        <v>92</v>
      </c>
      <c r="B96" s="10" t="s">
        <v>80</v>
      </c>
      <c r="C96" s="11" t="s">
        <v>186</v>
      </c>
      <c r="D96" s="14"/>
      <c r="E96" s="15"/>
      <c r="F96" s="15"/>
      <c r="G96" s="13">
        <f>RANK(L96,$L$32:$L$97)</f>
        <v>65</v>
      </c>
      <c r="H96" s="9">
        <v>68.18</v>
      </c>
      <c r="I96" s="9">
        <f t="shared" si="6"/>
        <v>27.272</v>
      </c>
      <c r="J96" s="9"/>
      <c r="K96" s="9">
        <f t="shared" si="7"/>
        <v>0</v>
      </c>
      <c r="L96" s="9">
        <f t="shared" si="8"/>
        <v>27.272</v>
      </c>
      <c r="M96" s="10"/>
      <c r="N96" s="1" t="str">
        <f t="shared" si="9"/>
        <v>金*</v>
      </c>
    </row>
    <row r="97" ht="18" customHeight="1" spans="1:14">
      <c r="A97" s="10">
        <v>93</v>
      </c>
      <c r="B97" s="10" t="s">
        <v>187</v>
      </c>
      <c r="C97" s="11" t="s">
        <v>188</v>
      </c>
      <c r="D97" s="17"/>
      <c r="E97" s="7"/>
      <c r="F97" s="7"/>
      <c r="G97" s="13">
        <f>RANK(L97,$L$32:$L$97)</f>
        <v>66</v>
      </c>
      <c r="H97" s="9">
        <v>66.28</v>
      </c>
      <c r="I97" s="9">
        <f t="shared" si="6"/>
        <v>26.512</v>
      </c>
      <c r="J97" s="9"/>
      <c r="K97" s="9">
        <f t="shared" si="7"/>
        <v>0</v>
      </c>
      <c r="L97" s="9">
        <f t="shared" si="8"/>
        <v>26.512</v>
      </c>
      <c r="M97" s="10"/>
      <c r="N97" s="1" t="str">
        <f t="shared" si="9"/>
        <v>邓*兰</v>
      </c>
    </row>
    <row r="98" ht="18" customHeight="1" spans="1:14">
      <c r="A98" s="10">
        <v>94</v>
      </c>
      <c r="B98" s="10" t="s">
        <v>67</v>
      </c>
      <c r="C98" s="11" t="s">
        <v>189</v>
      </c>
      <c r="D98" s="12" t="s">
        <v>190</v>
      </c>
      <c r="E98" s="22" t="s">
        <v>191</v>
      </c>
      <c r="F98" s="5">
        <v>2</v>
      </c>
      <c r="G98" s="13">
        <f t="shared" ref="G98:G103" si="10">RANK(L98,$L$98:$L$103)</f>
        <v>1</v>
      </c>
      <c r="H98" s="9">
        <v>77.8</v>
      </c>
      <c r="I98" s="9">
        <f t="shared" si="6"/>
        <v>31.12</v>
      </c>
      <c r="J98" s="9">
        <v>81.4</v>
      </c>
      <c r="K98" s="9">
        <f t="shared" si="7"/>
        <v>48.84</v>
      </c>
      <c r="L98" s="9">
        <f t="shared" si="8"/>
        <v>79.96</v>
      </c>
      <c r="M98" s="10"/>
      <c r="N98" s="1" t="str">
        <f t="shared" si="9"/>
        <v>陈*</v>
      </c>
    </row>
    <row r="99" ht="18" customHeight="1" spans="1:14">
      <c r="A99" s="10">
        <v>95</v>
      </c>
      <c r="B99" s="10" t="s">
        <v>192</v>
      </c>
      <c r="C99" s="11" t="s">
        <v>193</v>
      </c>
      <c r="D99" s="14"/>
      <c r="E99" s="23"/>
      <c r="F99" s="16"/>
      <c r="G99" s="13">
        <f t="shared" si="10"/>
        <v>2</v>
      </c>
      <c r="H99" s="9">
        <v>68.08</v>
      </c>
      <c r="I99" s="9">
        <f t="shared" si="6"/>
        <v>27.232</v>
      </c>
      <c r="J99" s="9">
        <v>83.4</v>
      </c>
      <c r="K99" s="9">
        <f t="shared" si="7"/>
        <v>50.04</v>
      </c>
      <c r="L99" s="9">
        <f t="shared" si="8"/>
        <v>77.272</v>
      </c>
      <c r="M99" s="10"/>
      <c r="N99" s="1" t="str">
        <f t="shared" si="9"/>
        <v>何*</v>
      </c>
    </row>
    <row r="100" ht="18" customHeight="1" spans="1:14">
      <c r="A100" s="10">
        <v>96</v>
      </c>
      <c r="B100" s="10" t="s">
        <v>194</v>
      </c>
      <c r="C100" s="11" t="s">
        <v>195</v>
      </c>
      <c r="D100" s="14"/>
      <c r="E100" s="23"/>
      <c r="F100" s="16"/>
      <c r="G100" s="13">
        <f t="shared" si="10"/>
        <v>3</v>
      </c>
      <c r="H100" s="9">
        <v>66.74</v>
      </c>
      <c r="I100" s="9">
        <f t="shared" si="6"/>
        <v>26.696</v>
      </c>
      <c r="J100" s="9">
        <v>82.8</v>
      </c>
      <c r="K100" s="9">
        <f t="shared" si="7"/>
        <v>49.68</v>
      </c>
      <c r="L100" s="9">
        <f t="shared" si="8"/>
        <v>76.376</v>
      </c>
      <c r="M100" s="10"/>
      <c r="N100" s="1" t="str">
        <f t="shared" si="9"/>
        <v>刘*文</v>
      </c>
    </row>
    <row r="101" ht="18" customHeight="1" spans="1:14">
      <c r="A101" s="10">
        <v>97</v>
      </c>
      <c r="B101" s="10" t="s">
        <v>196</v>
      </c>
      <c r="C101" s="11" t="s">
        <v>197</v>
      </c>
      <c r="D101" s="14"/>
      <c r="E101" s="23"/>
      <c r="F101" s="16"/>
      <c r="G101" s="13">
        <f t="shared" si="10"/>
        <v>4</v>
      </c>
      <c r="H101" s="9">
        <v>62.84</v>
      </c>
      <c r="I101" s="9">
        <f t="shared" si="6"/>
        <v>25.136</v>
      </c>
      <c r="J101" s="9">
        <v>83.6</v>
      </c>
      <c r="K101" s="9">
        <f t="shared" si="7"/>
        <v>50.16</v>
      </c>
      <c r="L101" s="9">
        <f t="shared" si="8"/>
        <v>75.296</v>
      </c>
      <c r="M101" s="10"/>
      <c r="N101" s="1" t="str">
        <f t="shared" si="9"/>
        <v>欧*维</v>
      </c>
    </row>
    <row r="102" ht="18" customHeight="1" spans="1:14">
      <c r="A102" s="10">
        <v>98</v>
      </c>
      <c r="B102" s="10" t="s">
        <v>198</v>
      </c>
      <c r="C102" s="11" t="s">
        <v>199</v>
      </c>
      <c r="D102" s="14"/>
      <c r="E102" s="23"/>
      <c r="F102" s="16"/>
      <c r="G102" s="13">
        <f t="shared" si="10"/>
        <v>5</v>
      </c>
      <c r="H102" s="9">
        <v>63.28</v>
      </c>
      <c r="I102" s="9">
        <f t="shared" si="6"/>
        <v>25.312</v>
      </c>
      <c r="J102" s="9">
        <v>79.6</v>
      </c>
      <c r="K102" s="9">
        <f t="shared" si="7"/>
        <v>47.76</v>
      </c>
      <c r="L102" s="9">
        <f t="shared" si="8"/>
        <v>73.072</v>
      </c>
      <c r="M102" s="10"/>
      <c r="N102" s="1" t="str">
        <f>REPLACE(B102,2,1,"*")</f>
        <v>郭*莹</v>
      </c>
    </row>
    <row r="103" ht="18" customHeight="1" spans="1:14">
      <c r="A103" s="10">
        <v>99</v>
      </c>
      <c r="B103" s="10" t="s">
        <v>110</v>
      </c>
      <c r="C103" s="11" t="s">
        <v>200</v>
      </c>
      <c r="D103" s="17"/>
      <c r="E103" s="24"/>
      <c r="F103" s="8"/>
      <c r="G103" s="13">
        <f t="shared" si="10"/>
        <v>6</v>
      </c>
      <c r="H103" s="9">
        <v>65.92</v>
      </c>
      <c r="I103" s="9">
        <f t="shared" si="6"/>
        <v>26.368</v>
      </c>
      <c r="J103" s="9">
        <v>77.8</v>
      </c>
      <c r="K103" s="9">
        <f t="shared" si="7"/>
        <v>46.68</v>
      </c>
      <c r="L103" s="9">
        <f t="shared" si="8"/>
        <v>73.048</v>
      </c>
      <c r="M103" s="10"/>
      <c r="N103" s="1" t="str">
        <f>REPLACE(B103,2,1,"*")</f>
        <v>李*</v>
      </c>
    </row>
  </sheetData>
  <mergeCells count="22">
    <mergeCell ref="A1:B1"/>
    <mergeCell ref="A2:M2"/>
    <mergeCell ref="H3:I3"/>
    <mergeCell ref="J3:K3"/>
    <mergeCell ref="A3:A4"/>
    <mergeCell ref="B3:B4"/>
    <mergeCell ref="C3:C4"/>
    <mergeCell ref="D3:D4"/>
    <mergeCell ref="D5:D31"/>
    <mergeCell ref="D32:D97"/>
    <mergeCell ref="D98:D103"/>
    <mergeCell ref="E3:E4"/>
    <mergeCell ref="E5:E31"/>
    <mergeCell ref="E32:E97"/>
    <mergeCell ref="E98:E103"/>
    <mergeCell ref="F3:F4"/>
    <mergeCell ref="F5:F31"/>
    <mergeCell ref="F32:F97"/>
    <mergeCell ref="F98:F103"/>
    <mergeCell ref="G3:G4"/>
    <mergeCell ref="L3:L4"/>
    <mergeCell ref="M3:M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2023-03-06T02:08:00Z</dcterms:created>
  <dcterms:modified xsi:type="dcterms:W3CDTF">2023-03-09T01:27:40Z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C9580A27695B46B09A2A2BC50B936EF4</vt:lpwstr>
  </property>
  <property fmtid="{D5CDD505-2E9C-101B-9397-08002B2CF9AE}" pid="3" name="KSOProductBuildVer">
    <vt:lpwstr>2052-11.1.0.13703</vt:lpwstr>
  </property>
</Properties>
</file>