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Sheet1!$A$3:$H$83</definedName>
    <definedName name="_xlnm.Print_Area" localSheetId="0">Sheet1!$A$1:$H$83</definedName>
  </definedNames>
  <calcPr calcId="144525"/>
</workbook>
</file>

<file path=xl/sharedStrings.xml><?xml version="1.0" encoding="utf-8"?>
<sst xmlns="http://schemas.openxmlformats.org/spreadsheetml/2006/main" count="92" uniqueCount="86">
  <si>
    <t>附件：</t>
  </si>
  <si>
    <t>2023年安徽（淮北）新型煤化工合成材料基地管委会公开招聘                                             雇员成绩表</t>
  </si>
  <si>
    <t>序号</t>
  </si>
  <si>
    <t>报考岗位代码</t>
  </si>
  <si>
    <t>报考号</t>
  </si>
  <si>
    <t>比选成绩</t>
  </si>
  <si>
    <t>面试原始成绩</t>
  </si>
  <si>
    <t>面试成绩</t>
  </si>
  <si>
    <t>最终成绩</t>
  </si>
  <si>
    <t>备注</t>
  </si>
  <si>
    <t>491320230207120639318</t>
  </si>
  <si>
    <t>4913202302122148131198</t>
  </si>
  <si>
    <t>491320230207092107163</t>
  </si>
  <si>
    <t>缺考</t>
  </si>
  <si>
    <t>4913202302111728141096</t>
  </si>
  <si>
    <t>491320230208205408756</t>
  </si>
  <si>
    <t>491320230207091601153</t>
  </si>
  <si>
    <t>491320230209001630793</t>
  </si>
  <si>
    <t>491320230208102016595</t>
  </si>
  <si>
    <t>491320230208100026587</t>
  </si>
  <si>
    <t>491320230209001216792</t>
  </si>
  <si>
    <t>491320230207175620465</t>
  </si>
  <si>
    <t>491320230208230451780</t>
  </si>
  <si>
    <t>491320230207091955162</t>
  </si>
  <si>
    <t>491320230210154558990</t>
  </si>
  <si>
    <t>491320230209164954897</t>
  </si>
  <si>
    <t>4913202302122216111204</t>
  </si>
  <si>
    <t>491320230208213711769</t>
  </si>
  <si>
    <t>4913202302131524361328</t>
  </si>
  <si>
    <t>4913202302121027401141</t>
  </si>
  <si>
    <t>491320230208130601642</t>
  </si>
  <si>
    <t>491320230208111913613</t>
  </si>
  <si>
    <t>491320230209142657865</t>
  </si>
  <si>
    <t>491320230207184807485</t>
  </si>
  <si>
    <t>491320230207210532516</t>
  </si>
  <si>
    <t>4913202302131444381311</t>
  </si>
  <si>
    <t>491320230207094531203</t>
  </si>
  <si>
    <t>491320230207155944423</t>
  </si>
  <si>
    <t>4913202302120941351136</t>
  </si>
  <si>
    <t>491320230207173245457</t>
  </si>
  <si>
    <t>491320230207130440343</t>
  </si>
  <si>
    <t>491320230208171607714</t>
  </si>
  <si>
    <t>4913202302112228021121</t>
  </si>
  <si>
    <t>491320230207131432348</t>
  </si>
  <si>
    <t>4913202302111019011051</t>
  </si>
  <si>
    <t>491320230207153439407</t>
  </si>
  <si>
    <t>491320230207160928426</t>
  </si>
  <si>
    <t>491320230208161306696</t>
  </si>
  <si>
    <t>491320230207090152113</t>
  </si>
  <si>
    <t>4913202302111454591081</t>
  </si>
  <si>
    <t>4913202302121937131180</t>
  </si>
  <si>
    <t>491320230207092628175</t>
  </si>
  <si>
    <t>491320230207152607405</t>
  </si>
  <si>
    <t>491320230208153202687</t>
  </si>
  <si>
    <t>4913202302131114221269</t>
  </si>
  <si>
    <t>4913202302101717401002</t>
  </si>
  <si>
    <t>4913202302131300121288</t>
  </si>
  <si>
    <t>491320230207110701272</t>
  </si>
  <si>
    <t>491320230208095542586</t>
  </si>
  <si>
    <t>491320230208125742637</t>
  </si>
  <si>
    <t>491320230207112101289</t>
  </si>
  <si>
    <t>4913202302131458071316</t>
  </si>
  <si>
    <t>4913202302101754241010</t>
  </si>
  <si>
    <t>4913202302121805361172</t>
  </si>
  <si>
    <t>491320230207183359481</t>
  </si>
  <si>
    <t>491320230209112307843</t>
  </si>
  <si>
    <t>4913202302130922241236</t>
  </si>
  <si>
    <t>491320230208151853684</t>
  </si>
  <si>
    <t>491320230208112259616</t>
  </si>
  <si>
    <t>4913202302131001431248</t>
  </si>
  <si>
    <t>491320230207090233116</t>
  </si>
  <si>
    <t>491320230207104225260</t>
  </si>
  <si>
    <t>491320230207171215448</t>
  </si>
  <si>
    <t>491320230207091806156</t>
  </si>
  <si>
    <t>491320230207111053278</t>
  </si>
  <si>
    <t>491320230209115351847</t>
  </si>
  <si>
    <t>491320230208212037763</t>
  </si>
  <si>
    <t>491320230207162622432</t>
  </si>
  <si>
    <t>4913202302131436201306</t>
  </si>
  <si>
    <t>491320230207125427340</t>
  </si>
  <si>
    <t>491320230207094517202</t>
  </si>
  <si>
    <t>4913202302131142491277</t>
  </si>
  <si>
    <t>491320230207183400482</t>
  </si>
  <si>
    <t>491320230207133907356</t>
  </si>
  <si>
    <t>491320230208151201679</t>
  </si>
  <si>
    <t>备注：202303岗位分布在两个考场，第二考场修正系数为1.0378947，202303岗位第三考场修正系数为0.9646491。该岗位考生个人面试成绩=考生个人面试原始成绩×该考生所在面试考场修正系数（修正系数=同一岗位全部考生面试平均成绩÷该考场考生面试平均成绩）。修正系数保留小数点后7位数，第8位按四舍五入处理，修正系数计算时去除面试成绩异常数据(小于60分或高于90分)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</si>
</sst>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3"/>
  <sheetViews>
    <sheetView tabSelected="1" workbookViewId="0">
      <selection activeCell="A2" sqref="A2:H2"/>
    </sheetView>
  </sheetViews>
  <sheetFormatPr defaultColWidth="9" defaultRowHeight="15" outlineLevelCol="7"/>
  <cols>
    <col min="1" max="1" width="5.125" style="5" customWidth="1"/>
    <col min="2" max="2" width="11.625" style="5" customWidth="1"/>
    <col min="3" max="3" width="29.875" style="5" customWidth="1"/>
    <col min="4" max="4" width="6.875" customWidth="1"/>
    <col min="5" max="5" width="12" style="6" customWidth="1"/>
    <col min="6" max="6" width="8.25" style="6" customWidth="1"/>
    <col min="7" max="7" width="7.5" style="6" customWidth="1"/>
    <col min="8" max="8" width="7" customWidth="1"/>
  </cols>
  <sheetData>
    <row r="1" ht="22" customHeight="1" spans="1:7">
      <c r="A1" s="7" t="s">
        <v>0</v>
      </c>
      <c r="B1" s="8"/>
      <c r="C1" s="8"/>
      <c r="D1" s="9"/>
      <c r="E1" s="10"/>
      <c r="F1" s="10"/>
      <c r="G1" s="10"/>
    </row>
    <row r="2" s="1" customFormat="1" ht="60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2" customFormat="1" ht="39" customHeight="1" spans="1:8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2" t="s">
        <v>9</v>
      </c>
    </row>
    <row r="4" ht="30" customHeight="1" spans="1:8">
      <c r="A4" s="14">
        <v>1</v>
      </c>
      <c r="B4" s="15">
        <v>202301</v>
      </c>
      <c r="C4" s="16" t="s">
        <v>10</v>
      </c>
      <c r="D4" s="14">
        <v>5</v>
      </c>
      <c r="E4" s="17">
        <v>79.4</v>
      </c>
      <c r="F4" s="17">
        <v>79.4</v>
      </c>
      <c r="G4" s="17">
        <f>D4+E4*0.9</f>
        <v>76.46</v>
      </c>
      <c r="H4" s="18"/>
    </row>
    <row r="5" ht="30" customHeight="1" spans="1:8">
      <c r="A5" s="14">
        <v>2</v>
      </c>
      <c r="B5" s="15">
        <v>202301</v>
      </c>
      <c r="C5" s="16" t="s">
        <v>11</v>
      </c>
      <c r="D5" s="14">
        <v>5</v>
      </c>
      <c r="E5" s="17">
        <v>75.4</v>
      </c>
      <c r="F5" s="17">
        <v>75.4</v>
      </c>
      <c r="G5" s="17">
        <f t="shared" ref="G4:G10" si="0">D5+E5*0.9</f>
        <v>72.86</v>
      </c>
      <c r="H5" s="18"/>
    </row>
    <row r="6" s="3" customFormat="1" ht="30" customHeight="1" spans="1:8">
      <c r="A6" s="14">
        <v>3</v>
      </c>
      <c r="B6" s="15">
        <v>202301</v>
      </c>
      <c r="C6" s="16" t="s">
        <v>12</v>
      </c>
      <c r="D6" s="14">
        <v>5</v>
      </c>
      <c r="E6" s="17">
        <v>0</v>
      </c>
      <c r="F6" s="17">
        <v>0</v>
      </c>
      <c r="G6" s="17">
        <f t="shared" si="0"/>
        <v>5</v>
      </c>
      <c r="H6" s="18" t="s">
        <v>13</v>
      </c>
    </row>
    <row r="7" ht="30" customHeight="1" spans="1:8">
      <c r="A7" s="14">
        <v>4</v>
      </c>
      <c r="B7" s="15">
        <v>202302</v>
      </c>
      <c r="C7" s="16" t="s">
        <v>14</v>
      </c>
      <c r="D7" s="14">
        <v>5</v>
      </c>
      <c r="E7" s="17">
        <v>77.2</v>
      </c>
      <c r="F7" s="17">
        <v>77.2</v>
      </c>
      <c r="G7" s="17">
        <f t="shared" si="0"/>
        <v>74.48</v>
      </c>
      <c r="H7" s="18"/>
    </row>
    <row r="8" ht="30" customHeight="1" spans="1:8">
      <c r="A8" s="14">
        <v>5</v>
      </c>
      <c r="B8" s="15">
        <v>202302</v>
      </c>
      <c r="C8" s="16" t="s">
        <v>15</v>
      </c>
      <c r="D8" s="14">
        <v>5</v>
      </c>
      <c r="E8" s="17">
        <v>76.4</v>
      </c>
      <c r="F8" s="17">
        <v>76.4</v>
      </c>
      <c r="G8" s="17">
        <f t="shared" si="0"/>
        <v>73.76</v>
      </c>
      <c r="H8" s="18"/>
    </row>
    <row r="9" ht="30" customHeight="1" spans="1:8">
      <c r="A9" s="14">
        <v>6</v>
      </c>
      <c r="B9" s="15">
        <v>202302</v>
      </c>
      <c r="C9" s="16" t="s">
        <v>16</v>
      </c>
      <c r="D9" s="14">
        <v>6</v>
      </c>
      <c r="E9" s="17">
        <v>71.8</v>
      </c>
      <c r="F9" s="17">
        <v>71.8</v>
      </c>
      <c r="G9" s="17">
        <f t="shared" si="0"/>
        <v>70.62</v>
      </c>
      <c r="H9" s="18"/>
    </row>
    <row r="10" s="3" customFormat="1" ht="30" customHeight="1" spans="1:8">
      <c r="A10" s="14">
        <v>7</v>
      </c>
      <c r="B10" s="15">
        <v>202302</v>
      </c>
      <c r="C10" s="16" t="s">
        <v>17</v>
      </c>
      <c r="D10" s="14">
        <v>6</v>
      </c>
      <c r="E10" s="17">
        <v>0</v>
      </c>
      <c r="F10" s="17">
        <v>0</v>
      </c>
      <c r="G10" s="17">
        <f t="shared" si="0"/>
        <v>6</v>
      </c>
      <c r="H10" s="18" t="s">
        <v>13</v>
      </c>
    </row>
    <row r="11" ht="30" customHeight="1" spans="1:8">
      <c r="A11" s="14">
        <v>8</v>
      </c>
      <c r="B11" s="15">
        <v>202303</v>
      </c>
      <c r="C11" s="15" t="s">
        <v>18</v>
      </c>
      <c r="D11" s="14">
        <v>3</v>
      </c>
      <c r="E11" s="17">
        <v>79.8</v>
      </c>
      <c r="F11" s="17">
        <f>E11*1.0378947</f>
        <v>82.82399706</v>
      </c>
      <c r="G11" s="17">
        <f t="shared" ref="G11:G47" si="1">D11+F11*0.9</f>
        <v>77.541597354</v>
      </c>
      <c r="H11" s="18"/>
    </row>
    <row r="12" s="3" customFormat="1" ht="30" customHeight="1" spans="1:8">
      <c r="A12" s="14">
        <v>9</v>
      </c>
      <c r="B12" s="15">
        <v>202303</v>
      </c>
      <c r="C12" s="15" t="s">
        <v>19</v>
      </c>
      <c r="D12" s="14">
        <v>4</v>
      </c>
      <c r="E12" s="17">
        <v>76.4</v>
      </c>
      <c r="F12" s="17">
        <f>E12*1.0378947</f>
        <v>79.29515508</v>
      </c>
      <c r="G12" s="17">
        <f t="shared" si="1"/>
        <v>75.365639572</v>
      </c>
      <c r="H12" s="18"/>
    </row>
    <row r="13" s="3" customFormat="1" ht="30" customHeight="1" spans="1:8">
      <c r="A13" s="14">
        <v>10</v>
      </c>
      <c r="B13" s="15">
        <v>202303</v>
      </c>
      <c r="C13" s="15" t="s">
        <v>20</v>
      </c>
      <c r="D13" s="14">
        <v>3</v>
      </c>
      <c r="E13" s="17">
        <v>82.7</v>
      </c>
      <c r="F13" s="17">
        <f>E13*0.9646491</f>
        <v>79.77648057</v>
      </c>
      <c r="G13" s="17">
        <f t="shared" si="1"/>
        <v>74.798832513</v>
      </c>
      <c r="H13" s="18"/>
    </row>
    <row r="14" s="3" customFormat="1" ht="30" customHeight="1" spans="1:8">
      <c r="A14" s="14">
        <v>11</v>
      </c>
      <c r="B14" s="15">
        <v>202303</v>
      </c>
      <c r="C14" s="15" t="s">
        <v>21</v>
      </c>
      <c r="D14" s="14">
        <v>3</v>
      </c>
      <c r="E14" s="17">
        <v>75.2</v>
      </c>
      <c r="F14" s="17">
        <f>E14*1.0378947</f>
        <v>78.04968144</v>
      </c>
      <c r="G14" s="17">
        <f t="shared" si="1"/>
        <v>73.244713296</v>
      </c>
      <c r="H14" s="18"/>
    </row>
    <row r="15" s="3" customFormat="1" ht="30" customHeight="1" spans="1:8">
      <c r="A15" s="14">
        <v>12</v>
      </c>
      <c r="B15" s="15">
        <v>202303</v>
      </c>
      <c r="C15" s="15" t="s">
        <v>22</v>
      </c>
      <c r="D15" s="14">
        <v>3</v>
      </c>
      <c r="E15" s="17">
        <v>80.3</v>
      </c>
      <c r="F15" s="17">
        <f>E15*0.9646491</f>
        <v>77.46132273</v>
      </c>
      <c r="G15" s="17">
        <f t="shared" si="1"/>
        <v>72.715190457</v>
      </c>
      <c r="H15" s="18"/>
    </row>
    <row r="16" s="3" customFormat="1" ht="30" customHeight="1" spans="1:8">
      <c r="A16" s="14">
        <v>13</v>
      </c>
      <c r="B16" s="15">
        <v>202303</v>
      </c>
      <c r="C16" s="15" t="s">
        <v>23</v>
      </c>
      <c r="D16" s="14">
        <v>3</v>
      </c>
      <c r="E16" s="17">
        <v>74.6</v>
      </c>
      <c r="F16" s="17">
        <f>E16*1.0378947</f>
        <v>77.42694462</v>
      </c>
      <c r="G16" s="17">
        <f t="shared" si="1"/>
        <v>72.684250158</v>
      </c>
      <c r="H16" s="18"/>
    </row>
    <row r="17" ht="30" customHeight="1" spans="1:8">
      <c r="A17" s="14">
        <v>14</v>
      </c>
      <c r="B17" s="15">
        <v>202303</v>
      </c>
      <c r="C17" s="15" t="s">
        <v>24</v>
      </c>
      <c r="D17" s="14">
        <v>3</v>
      </c>
      <c r="E17" s="17">
        <v>79.5</v>
      </c>
      <c r="F17" s="17">
        <f t="shared" ref="F17:F22" si="2">E17*0.9646491</f>
        <v>76.68960345</v>
      </c>
      <c r="G17" s="17">
        <f t="shared" si="1"/>
        <v>72.020643105</v>
      </c>
      <c r="H17" s="18"/>
    </row>
    <row r="18" s="4" customFormat="1" ht="30" customHeight="1" spans="1:8">
      <c r="A18" s="14">
        <v>15</v>
      </c>
      <c r="B18" s="15">
        <v>202303</v>
      </c>
      <c r="C18" s="15" t="s">
        <v>25</v>
      </c>
      <c r="D18" s="14">
        <v>3</v>
      </c>
      <c r="E18" s="17">
        <v>79.2</v>
      </c>
      <c r="F18" s="17">
        <f t="shared" si="2"/>
        <v>76.40020872</v>
      </c>
      <c r="G18" s="17">
        <f t="shared" si="1"/>
        <v>71.760187848</v>
      </c>
      <c r="H18" s="18"/>
    </row>
    <row r="19" s="4" customFormat="1" ht="30" customHeight="1" spans="1:8">
      <c r="A19" s="14">
        <v>16</v>
      </c>
      <c r="B19" s="15">
        <v>202303</v>
      </c>
      <c r="C19" s="15" t="s">
        <v>26</v>
      </c>
      <c r="D19" s="14">
        <v>3</v>
      </c>
      <c r="E19" s="17">
        <v>79.1</v>
      </c>
      <c r="F19" s="17">
        <f t="shared" si="2"/>
        <v>76.30374381</v>
      </c>
      <c r="G19" s="17">
        <f t="shared" si="1"/>
        <v>71.673369429</v>
      </c>
      <c r="H19" s="18"/>
    </row>
    <row r="20" ht="30" customHeight="1" spans="1:8">
      <c r="A20" s="14">
        <v>17</v>
      </c>
      <c r="B20" s="15">
        <v>202303</v>
      </c>
      <c r="C20" s="15" t="s">
        <v>27</v>
      </c>
      <c r="D20" s="14">
        <v>3</v>
      </c>
      <c r="E20" s="17">
        <v>79</v>
      </c>
      <c r="F20" s="17">
        <f t="shared" si="2"/>
        <v>76.2072789</v>
      </c>
      <c r="G20" s="17">
        <f t="shared" si="1"/>
        <v>71.58655101</v>
      </c>
      <c r="H20" s="18"/>
    </row>
    <row r="21" ht="30" customHeight="1" spans="1:8">
      <c r="A21" s="14">
        <v>18</v>
      </c>
      <c r="B21" s="15">
        <v>202303</v>
      </c>
      <c r="C21" s="15" t="s">
        <v>28</v>
      </c>
      <c r="D21" s="14">
        <v>4</v>
      </c>
      <c r="E21" s="17">
        <v>77.7</v>
      </c>
      <c r="F21" s="17">
        <f t="shared" si="2"/>
        <v>74.95323507</v>
      </c>
      <c r="G21" s="17">
        <f t="shared" si="1"/>
        <v>71.457911563</v>
      </c>
      <c r="H21" s="18"/>
    </row>
    <row r="22" ht="30" customHeight="1" spans="1:8">
      <c r="A22" s="14">
        <v>19</v>
      </c>
      <c r="B22" s="15">
        <v>202303</v>
      </c>
      <c r="C22" s="15" t="s">
        <v>29</v>
      </c>
      <c r="D22" s="14">
        <v>3</v>
      </c>
      <c r="E22" s="17">
        <v>78.8</v>
      </c>
      <c r="F22" s="17">
        <f t="shared" si="2"/>
        <v>76.01434908</v>
      </c>
      <c r="G22" s="17">
        <f t="shared" si="1"/>
        <v>71.412914172</v>
      </c>
      <c r="H22" s="18"/>
    </row>
    <row r="23" ht="30" customHeight="1" spans="1:8">
      <c r="A23" s="14">
        <v>20</v>
      </c>
      <c r="B23" s="15">
        <v>202303</v>
      </c>
      <c r="C23" s="15" t="s">
        <v>30</v>
      </c>
      <c r="D23" s="14">
        <v>3</v>
      </c>
      <c r="E23" s="17">
        <v>72.4</v>
      </c>
      <c r="F23" s="17">
        <f>E23*1.0378947</f>
        <v>75.14357628</v>
      </c>
      <c r="G23" s="17">
        <f t="shared" si="1"/>
        <v>70.629218652</v>
      </c>
      <c r="H23" s="18"/>
    </row>
    <row r="24" ht="30" customHeight="1" spans="1:8">
      <c r="A24" s="14">
        <v>21</v>
      </c>
      <c r="B24" s="15">
        <v>202303</v>
      </c>
      <c r="C24" s="15" t="s">
        <v>31</v>
      </c>
      <c r="D24" s="14">
        <v>5</v>
      </c>
      <c r="E24" s="17">
        <v>70.2</v>
      </c>
      <c r="F24" s="17">
        <f>E24*1.0378947</f>
        <v>72.86020794</v>
      </c>
      <c r="G24" s="17">
        <f t="shared" si="1"/>
        <v>70.574187146</v>
      </c>
      <c r="H24" s="18"/>
    </row>
    <row r="25" ht="30" customHeight="1" spans="1:8">
      <c r="A25" s="14">
        <v>22</v>
      </c>
      <c r="B25" s="15">
        <v>202303</v>
      </c>
      <c r="C25" s="15" t="s">
        <v>32</v>
      </c>
      <c r="D25" s="14">
        <v>3</v>
      </c>
      <c r="E25" s="17">
        <v>77.6</v>
      </c>
      <c r="F25" s="17">
        <f>E25*0.9646491</f>
        <v>74.85677016</v>
      </c>
      <c r="G25" s="17">
        <f t="shared" si="1"/>
        <v>70.371093144</v>
      </c>
      <c r="H25" s="18"/>
    </row>
    <row r="26" ht="30" customHeight="1" spans="1:8">
      <c r="A26" s="14">
        <v>23</v>
      </c>
      <c r="B26" s="15">
        <v>202303</v>
      </c>
      <c r="C26" s="15" t="s">
        <v>33</v>
      </c>
      <c r="D26" s="14">
        <v>3</v>
      </c>
      <c r="E26" s="17">
        <v>71.8</v>
      </c>
      <c r="F26" s="17">
        <f>E26*1.0378947</f>
        <v>74.52083946</v>
      </c>
      <c r="G26" s="17">
        <f t="shared" si="1"/>
        <v>70.068755514</v>
      </c>
      <c r="H26" s="18"/>
    </row>
    <row r="27" ht="30" customHeight="1" spans="1:8">
      <c r="A27" s="14">
        <v>24</v>
      </c>
      <c r="B27" s="15">
        <v>202303</v>
      </c>
      <c r="C27" s="15" t="s">
        <v>34</v>
      </c>
      <c r="D27" s="14">
        <v>3</v>
      </c>
      <c r="E27" s="17">
        <v>71.8</v>
      </c>
      <c r="F27" s="17">
        <f>E27*1.0378947</f>
        <v>74.52083946</v>
      </c>
      <c r="G27" s="17">
        <f t="shared" si="1"/>
        <v>70.068755514</v>
      </c>
      <c r="H27" s="18"/>
    </row>
    <row r="28" ht="30" customHeight="1" spans="1:8">
      <c r="A28" s="14">
        <v>25</v>
      </c>
      <c r="B28" s="15">
        <v>202303</v>
      </c>
      <c r="C28" s="15" t="s">
        <v>35</v>
      </c>
      <c r="D28" s="14">
        <v>3</v>
      </c>
      <c r="E28" s="17">
        <v>76.5</v>
      </c>
      <c r="F28" s="17">
        <f>E28*0.9646491</f>
        <v>73.79565615</v>
      </c>
      <c r="G28" s="17">
        <f t="shared" si="1"/>
        <v>69.416090535</v>
      </c>
      <c r="H28" s="18"/>
    </row>
    <row r="29" ht="30" customHeight="1" spans="1:8">
      <c r="A29" s="14">
        <v>26</v>
      </c>
      <c r="B29" s="15">
        <v>202303</v>
      </c>
      <c r="C29" s="15" t="s">
        <v>36</v>
      </c>
      <c r="D29" s="14">
        <v>3</v>
      </c>
      <c r="E29" s="17">
        <v>71</v>
      </c>
      <c r="F29" s="17">
        <f>E29*1.0378947</f>
        <v>73.6905237</v>
      </c>
      <c r="G29" s="17">
        <f t="shared" si="1"/>
        <v>69.32147133</v>
      </c>
      <c r="H29" s="18"/>
    </row>
    <row r="30" ht="30" customHeight="1" spans="1:8">
      <c r="A30" s="14">
        <v>27</v>
      </c>
      <c r="B30" s="15">
        <v>202303</v>
      </c>
      <c r="C30" s="15" t="s">
        <v>37</v>
      </c>
      <c r="D30" s="14">
        <v>3</v>
      </c>
      <c r="E30" s="17">
        <v>71</v>
      </c>
      <c r="F30" s="17">
        <f>E30*1.0378947</f>
        <v>73.6905237</v>
      </c>
      <c r="G30" s="17">
        <f t="shared" si="1"/>
        <v>69.32147133</v>
      </c>
      <c r="H30" s="18"/>
    </row>
    <row r="31" ht="30" customHeight="1" spans="1:8">
      <c r="A31" s="14">
        <v>28</v>
      </c>
      <c r="B31" s="15">
        <v>202303</v>
      </c>
      <c r="C31" s="15" t="s">
        <v>38</v>
      </c>
      <c r="D31" s="14">
        <v>3</v>
      </c>
      <c r="E31" s="17">
        <v>76.3</v>
      </c>
      <c r="F31" s="17">
        <f>E31*0.9646491</f>
        <v>73.60272633</v>
      </c>
      <c r="G31" s="17">
        <f t="shared" si="1"/>
        <v>69.242453697</v>
      </c>
      <c r="H31" s="18"/>
    </row>
    <row r="32" ht="30" customHeight="1" spans="1:8">
      <c r="A32" s="14">
        <v>29</v>
      </c>
      <c r="B32" s="15">
        <v>202303</v>
      </c>
      <c r="C32" s="15" t="s">
        <v>39</v>
      </c>
      <c r="D32" s="14">
        <v>3</v>
      </c>
      <c r="E32" s="17">
        <v>70.4</v>
      </c>
      <c r="F32" s="17">
        <f>E32*1.0378947</f>
        <v>73.06778688</v>
      </c>
      <c r="G32" s="17">
        <f t="shared" si="1"/>
        <v>68.761008192</v>
      </c>
      <c r="H32" s="18"/>
    </row>
    <row r="33" ht="30" customHeight="1" spans="1:8">
      <c r="A33" s="14">
        <v>30</v>
      </c>
      <c r="B33" s="15">
        <v>202303</v>
      </c>
      <c r="C33" s="15" t="s">
        <v>40</v>
      </c>
      <c r="D33" s="14">
        <v>3</v>
      </c>
      <c r="E33" s="17">
        <v>70.2</v>
      </c>
      <c r="F33" s="17">
        <f>E33*1.0378947</f>
        <v>72.86020794</v>
      </c>
      <c r="G33" s="17">
        <f t="shared" si="1"/>
        <v>68.574187146</v>
      </c>
      <c r="H33" s="18"/>
    </row>
    <row r="34" ht="30" customHeight="1" spans="1:8">
      <c r="A34" s="14">
        <v>31</v>
      </c>
      <c r="B34" s="15">
        <v>202303</v>
      </c>
      <c r="C34" s="15" t="s">
        <v>41</v>
      </c>
      <c r="D34" s="14">
        <v>3</v>
      </c>
      <c r="E34" s="17">
        <v>75.5</v>
      </c>
      <c r="F34" s="17">
        <f>E34*0.9646491</f>
        <v>72.83100705</v>
      </c>
      <c r="G34" s="17">
        <f t="shared" si="1"/>
        <v>68.547906345</v>
      </c>
      <c r="H34" s="18"/>
    </row>
    <row r="35" ht="30" customHeight="1" spans="1:8">
      <c r="A35" s="14">
        <v>32</v>
      </c>
      <c r="B35" s="15">
        <v>202303</v>
      </c>
      <c r="C35" s="20" t="s">
        <v>42</v>
      </c>
      <c r="D35" s="14">
        <v>3</v>
      </c>
      <c r="E35" s="17">
        <v>73.9</v>
      </c>
      <c r="F35" s="17">
        <f>E35*0.9646491</f>
        <v>71.28756849</v>
      </c>
      <c r="G35" s="17">
        <f t="shared" si="1"/>
        <v>67.158811641</v>
      </c>
      <c r="H35" s="18"/>
    </row>
    <row r="36" ht="30" customHeight="1" spans="1:8">
      <c r="A36" s="14">
        <v>33</v>
      </c>
      <c r="B36" s="15">
        <v>202303</v>
      </c>
      <c r="C36" s="15" t="s">
        <v>43</v>
      </c>
      <c r="D36" s="14">
        <v>3</v>
      </c>
      <c r="E36" s="17">
        <v>68.2</v>
      </c>
      <c r="F36" s="17">
        <f>E36*1.0378947</f>
        <v>70.78441854</v>
      </c>
      <c r="G36" s="17">
        <f t="shared" si="1"/>
        <v>66.705976686</v>
      </c>
      <c r="H36" s="18"/>
    </row>
    <row r="37" ht="30" customHeight="1" spans="1:8">
      <c r="A37" s="14">
        <v>34</v>
      </c>
      <c r="B37" s="15">
        <v>202303</v>
      </c>
      <c r="C37" s="15" t="s">
        <v>44</v>
      </c>
      <c r="D37" s="14">
        <v>3</v>
      </c>
      <c r="E37" s="17">
        <v>73.2</v>
      </c>
      <c r="F37" s="17">
        <f>E37*0.9646491</f>
        <v>70.61231412</v>
      </c>
      <c r="G37" s="17">
        <f t="shared" si="1"/>
        <v>66.551082708</v>
      </c>
      <c r="H37" s="18"/>
    </row>
    <row r="38" ht="30" customHeight="1" spans="1:8">
      <c r="A38" s="14">
        <v>35</v>
      </c>
      <c r="B38" s="15">
        <v>202303</v>
      </c>
      <c r="C38" s="15" t="s">
        <v>45</v>
      </c>
      <c r="D38" s="14">
        <v>3</v>
      </c>
      <c r="E38" s="17">
        <v>68</v>
      </c>
      <c r="F38" s="17">
        <f>E38*1.0378947</f>
        <v>70.5768396</v>
      </c>
      <c r="G38" s="17">
        <f t="shared" si="1"/>
        <v>66.51915564</v>
      </c>
      <c r="H38" s="18"/>
    </row>
    <row r="39" ht="30" customHeight="1" spans="1:8">
      <c r="A39" s="14">
        <v>36</v>
      </c>
      <c r="B39" s="15">
        <v>202303</v>
      </c>
      <c r="C39" s="15" t="s">
        <v>46</v>
      </c>
      <c r="D39" s="14">
        <v>3</v>
      </c>
      <c r="E39" s="17">
        <v>67.6</v>
      </c>
      <c r="F39" s="17">
        <f>E39*1.0378947</f>
        <v>70.16168172</v>
      </c>
      <c r="G39" s="17">
        <f t="shared" si="1"/>
        <v>66.145513548</v>
      </c>
      <c r="H39" s="18"/>
    </row>
    <row r="40" ht="30" customHeight="1" spans="1:8">
      <c r="A40" s="14">
        <v>37</v>
      </c>
      <c r="B40" s="15">
        <v>202303</v>
      </c>
      <c r="C40" s="15" t="s">
        <v>47</v>
      </c>
      <c r="D40" s="14">
        <v>3</v>
      </c>
      <c r="E40" s="17">
        <v>72.7</v>
      </c>
      <c r="F40" s="17">
        <f>E40*0.9646491</f>
        <v>70.12998957</v>
      </c>
      <c r="G40" s="17">
        <f t="shared" si="1"/>
        <v>66.116990613</v>
      </c>
      <c r="H40" s="18"/>
    </row>
    <row r="41" ht="30" customHeight="1" spans="1:8">
      <c r="A41" s="14">
        <v>38</v>
      </c>
      <c r="B41" s="15">
        <v>202303</v>
      </c>
      <c r="C41" s="15" t="s">
        <v>48</v>
      </c>
      <c r="D41" s="14">
        <v>3</v>
      </c>
      <c r="E41" s="17">
        <v>67.2</v>
      </c>
      <c r="F41" s="17">
        <f>E41*1.0378947</f>
        <v>69.74652384</v>
      </c>
      <c r="G41" s="17">
        <f t="shared" si="1"/>
        <v>65.771871456</v>
      </c>
      <c r="H41" s="18"/>
    </row>
    <row r="42" ht="30" customHeight="1" spans="1:8">
      <c r="A42" s="14">
        <v>39</v>
      </c>
      <c r="B42" s="15">
        <v>202303</v>
      </c>
      <c r="C42" s="15" t="s">
        <v>49</v>
      </c>
      <c r="D42" s="14">
        <v>3</v>
      </c>
      <c r="E42" s="17">
        <v>70.8</v>
      </c>
      <c r="F42" s="17">
        <f>E42*0.9646491</f>
        <v>68.29715628</v>
      </c>
      <c r="G42" s="17">
        <f t="shared" si="1"/>
        <v>64.467440652</v>
      </c>
      <c r="H42" s="18"/>
    </row>
    <row r="43" ht="30" customHeight="1" spans="1:8">
      <c r="A43" s="14">
        <v>40</v>
      </c>
      <c r="B43" s="15">
        <v>202303</v>
      </c>
      <c r="C43" s="15" t="s">
        <v>50</v>
      </c>
      <c r="D43" s="14">
        <v>3</v>
      </c>
      <c r="E43" s="17">
        <v>70.4</v>
      </c>
      <c r="F43" s="17">
        <f>E43*0.9646491</f>
        <v>67.91129664</v>
      </c>
      <c r="G43" s="17">
        <f t="shared" si="1"/>
        <v>64.120166976</v>
      </c>
      <c r="H43" s="18"/>
    </row>
    <row r="44" ht="30" customHeight="1" spans="1:8">
      <c r="A44" s="14">
        <v>41</v>
      </c>
      <c r="B44" s="15">
        <v>202303</v>
      </c>
      <c r="C44" s="15" t="s">
        <v>51</v>
      </c>
      <c r="D44" s="14">
        <v>3</v>
      </c>
      <c r="E44" s="17">
        <v>65.4</v>
      </c>
      <c r="F44" s="17">
        <f>E44*1.0378947</f>
        <v>67.87831338</v>
      </c>
      <c r="G44" s="17">
        <f t="shared" si="1"/>
        <v>64.090482042</v>
      </c>
      <c r="H44" s="18"/>
    </row>
    <row r="45" ht="30" customHeight="1" spans="1:8">
      <c r="A45" s="14">
        <v>42</v>
      </c>
      <c r="B45" s="15">
        <v>202303</v>
      </c>
      <c r="C45" s="15" t="s">
        <v>52</v>
      </c>
      <c r="D45" s="14">
        <v>3</v>
      </c>
      <c r="E45" s="17">
        <v>0</v>
      </c>
      <c r="F45" s="17">
        <f>E45*1.0378947</f>
        <v>0</v>
      </c>
      <c r="G45" s="17">
        <f t="shared" si="1"/>
        <v>3</v>
      </c>
      <c r="H45" s="18" t="s">
        <v>13</v>
      </c>
    </row>
    <row r="46" ht="30" customHeight="1" spans="1:8">
      <c r="A46" s="14">
        <v>43</v>
      </c>
      <c r="B46" s="15">
        <v>202303</v>
      </c>
      <c r="C46" s="15" t="s">
        <v>53</v>
      </c>
      <c r="D46" s="14">
        <v>3</v>
      </c>
      <c r="E46" s="17">
        <v>0</v>
      </c>
      <c r="F46" s="17">
        <f>E46*0.9646491</f>
        <v>0</v>
      </c>
      <c r="G46" s="17">
        <f t="shared" si="1"/>
        <v>3</v>
      </c>
      <c r="H46" s="18" t="s">
        <v>13</v>
      </c>
    </row>
    <row r="47" ht="30" customHeight="1" spans="1:8">
      <c r="A47" s="14">
        <v>44</v>
      </c>
      <c r="B47" s="15">
        <v>202303</v>
      </c>
      <c r="C47" s="15" t="s">
        <v>54</v>
      </c>
      <c r="D47" s="14">
        <v>3</v>
      </c>
      <c r="E47" s="17">
        <v>0</v>
      </c>
      <c r="F47" s="17">
        <f>E47*0.9646491</f>
        <v>0</v>
      </c>
      <c r="G47" s="17">
        <f t="shared" si="1"/>
        <v>3</v>
      </c>
      <c r="H47" s="18" t="s">
        <v>13</v>
      </c>
    </row>
    <row r="48" ht="30" customHeight="1" spans="1:8">
      <c r="A48" s="14">
        <v>45</v>
      </c>
      <c r="B48" s="15">
        <v>202304</v>
      </c>
      <c r="C48" s="15" t="s">
        <v>55</v>
      </c>
      <c r="D48" s="14">
        <v>7</v>
      </c>
      <c r="E48" s="17">
        <v>82.6</v>
      </c>
      <c r="F48" s="17">
        <v>82.6</v>
      </c>
      <c r="G48" s="17">
        <f t="shared" ref="G48:G82" si="3">D48+E48*0.9</f>
        <v>81.34</v>
      </c>
      <c r="H48" s="18"/>
    </row>
    <row r="49" ht="30" customHeight="1" spans="1:8">
      <c r="A49" s="14">
        <v>46</v>
      </c>
      <c r="B49" s="15">
        <v>202304</v>
      </c>
      <c r="C49" s="15" t="s">
        <v>56</v>
      </c>
      <c r="D49" s="14">
        <v>5</v>
      </c>
      <c r="E49" s="17">
        <v>76.4</v>
      </c>
      <c r="F49" s="17">
        <v>76.4</v>
      </c>
      <c r="G49" s="17">
        <f t="shared" si="3"/>
        <v>73.76</v>
      </c>
      <c r="H49" s="18"/>
    </row>
    <row r="50" ht="30" customHeight="1" spans="1:8">
      <c r="A50" s="14">
        <v>47</v>
      </c>
      <c r="B50" s="15">
        <v>202304</v>
      </c>
      <c r="C50" s="15" t="s">
        <v>57</v>
      </c>
      <c r="D50" s="14">
        <v>5</v>
      </c>
      <c r="E50" s="17">
        <v>74.6</v>
      </c>
      <c r="F50" s="17">
        <v>74.6</v>
      </c>
      <c r="G50" s="17">
        <f t="shared" si="3"/>
        <v>72.14</v>
      </c>
      <c r="H50" s="18"/>
    </row>
    <row r="51" s="3" customFormat="1" ht="30" customHeight="1" spans="1:8">
      <c r="A51" s="14">
        <v>48</v>
      </c>
      <c r="B51" s="15">
        <v>202304</v>
      </c>
      <c r="C51" s="15" t="s">
        <v>58</v>
      </c>
      <c r="D51" s="14">
        <v>5</v>
      </c>
      <c r="E51" s="17">
        <v>72.6</v>
      </c>
      <c r="F51" s="17">
        <v>72.6</v>
      </c>
      <c r="G51" s="17">
        <f t="shared" si="3"/>
        <v>70.34</v>
      </c>
      <c r="H51" s="18"/>
    </row>
    <row r="52" ht="30" customHeight="1" spans="1:8">
      <c r="A52" s="14">
        <v>49</v>
      </c>
      <c r="B52" s="15">
        <v>202305</v>
      </c>
      <c r="C52" s="15" t="s">
        <v>59</v>
      </c>
      <c r="D52" s="14">
        <v>3</v>
      </c>
      <c r="E52" s="17">
        <v>83.4</v>
      </c>
      <c r="F52" s="17">
        <v>83.4</v>
      </c>
      <c r="G52" s="17">
        <f t="shared" si="3"/>
        <v>78.06</v>
      </c>
      <c r="H52" s="18"/>
    </row>
    <row r="53" ht="30" customHeight="1" spans="1:8">
      <c r="A53" s="14">
        <v>50</v>
      </c>
      <c r="B53" s="15">
        <v>202305</v>
      </c>
      <c r="C53" s="15" t="s">
        <v>60</v>
      </c>
      <c r="D53" s="14">
        <v>3</v>
      </c>
      <c r="E53" s="17">
        <v>76.2</v>
      </c>
      <c r="F53" s="17">
        <v>76.2</v>
      </c>
      <c r="G53" s="17">
        <f t="shared" si="3"/>
        <v>71.58</v>
      </c>
      <c r="H53" s="18"/>
    </row>
    <row r="54" s="3" customFormat="1" ht="30" customHeight="1" spans="1:8">
      <c r="A54" s="14">
        <v>51</v>
      </c>
      <c r="B54" s="15">
        <v>202305</v>
      </c>
      <c r="C54" s="15" t="s">
        <v>61</v>
      </c>
      <c r="D54" s="14">
        <v>3</v>
      </c>
      <c r="E54" s="17">
        <v>75</v>
      </c>
      <c r="F54" s="17">
        <v>75</v>
      </c>
      <c r="G54" s="17">
        <f t="shared" si="3"/>
        <v>70.5</v>
      </c>
      <c r="H54" s="18"/>
    </row>
    <row r="55" ht="30" customHeight="1" spans="1:8">
      <c r="A55" s="14">
        <v>52</v>
      </c>
      <c r="B55" s="15">
        <v>202305</v>
      </c>
      <c r="C55" s="15" t="s">
        <v>62</v>
      </c>
      <c r="D55" s="14">
        <v>3</v>
      </c>
      <c r="E55" s="17">
        <v>0</v>
      </c>
      <c r="F55" s="17">
        <v>0</v>
      </c>
      <c r="G55" s="17">
        <f t="shared" si="3"/>
        <v>3</v>
      </c>
      <c r="H55" s="18" t="s">
        <v>13</v>
      </c>
    </row>
    <row r="56" ht="30" customHeight="1" spans="1:8">
      <c r="A56" s="14">
        <v>53</v>
      </c>
      <c r="B56" s="15">
        <v>202306</v>
      </c>
      <c r="C56" s="15" t="str">
        <f>"4913202302111018251050"</f>
        <v>4913202302111018251050</v>
      </c>
      <c r="D56" s="14">
        <v>4.5</v>
      </c>
      <c r="E56" s="17">
        <v>81.4</v>
      </c>
      <c r="F56" s="17">
        <v>81.4</v>
      </c>
      <c r="G56" s="17">
        <f t="shared" si="3"/>
        <v>77.76</v>
      </c>
      <c r="H56" s="18"/>
    </row>
    <row r="57" ht="30" customHeight="1" spans="1:8">
      <c r="A57" s="14">
        <v>54</v>
      </c>
      <c r="B57" s="15">
        <v>202306</v>
      </c>
      <c r="C57" s="15" t="str">
        <f>"491320230207095729220"</f>
        <v>491320230207095729220</v>
      </c>
      <c r="D57" s="14">
        <v>4.5</v>
      </c>
      <c r="E57" s="17">
        <v>80.8</v>
      </c>
      <c r="F57" s="17">
        <v>80.8</v>
      </c>
      <c r="G57" s="17">
        <f t="shared" si="3"/>
        <v>77.22</v>
      </c>
      <c r="H57" s="18"/>
    </row>
    <row r="58" ht="30" customHeight="1" spans="1:8">
      <c r="A58" s="14">
        <v>55</v>
      </c>
      <c r="B58" s="15">
        <v>202306</v>
      </c>
      <c r="C58" s="15" t="str">
        <f>"491320230208172751718"</f>
        <v>491320230208172751718</v>
      </c>
      <c r="D58" s="14">
        <v>3.5</v>
      </c>
      <c r="E58" s="17">
        <v>80</v>
      </c>
      <c r="F58" s="17">
        <v>80</v>
      </c>
      <c r="G58" s="17">
        <f t="shared" si="3"/>
        <v>75.5</v>
      </c>
      <c r="H58" s="18"/>
    </row>
    <row r="59" ht="30" customHeight="1" spans="1:8">
      <c r="A59" s="14">
        <v>56</v>
      </c>
      <c r="B59" s="15">
        <v>202306</v>
      </c>
      <c r="C59" s="15" t="str">
        <f>"4913202302102028091031"</f>
        <v>4913202302102028091031</v>
      </c>
      <c r="D59" s="14">
        <v>4</v>
      </c>
      <c r="E59" s="17">
        <v>79</v>
      </c>
      <c r="F59" s="17">
        <v>79</v>
      </c>
      <c r="G59" s="17">
        <f t="shared" si="3"/>
        <v>75.1</v>
      </c>
      <c r="H59" s="18"/>
    </row>
    <row r="60" ht="30" customHeight="1" spans="1:8">
      <c r="A60" s="14">
        <v>57</v>
      </c>
      <c r="B60" s="15">
        <v>202306</v>
      </c>
      <c r="C60" s="15" t="str">
        <f>"491320230209090604800"</f>
        <v>491320230209090604800</v>
      </c>
      <c r="D60" s="14">
        <v>4.5</v>
      </c>
      <c r="E60" s="17">
        <v>75</v>
      </c>
      <c r="F60" s="17">
        <v>75</v>
      </c>
      <c r="G60" s="17">
        <f t="shared" si="3"/>
        <v>72</v>
      </c>
      <c r="H60" s="18"/>
    </row>
    <row r="61" s="3" customFormat="1" ht="30" customHeight="1" spans="1:8">
      <c r="A61" s="14">
        <v>58</v>
      </c>
      <c r="B61" s="15">
        <v>202307</v>
      </c>
      <c r="C61" s="15" t="s">
        <v>63</v>
      </c>
      <c r="D61" s="14">
        <v>7</v>
      </c>
      <c r="E61" s="17">
        <v>78.2</v>
      </c>
      <c r="F61" s="17">
        <v>78.2</v>
      </c>
      <c r="G61" s="17">
        <f t="shared" si="3"/>
        <v>77.38</v>
      </c>
      <c r="H61" s="18"/>
    </row>
    <row r="62" ht="30" customHeight="1" spans="1:8">
      <c r="A62" s="14">
        <v>59</v>
      </c>
      <c r="B62" s="15">
        <v>202307</v>
      </c>
      <c r="C62" s="15" t="s">
        <v>64</v>
      </c>
      <c r="D62" s="14">
        <v>7</v>
      </c>
      <c r="E62" s="17">
        <v>75.6</v>
      </c>
      <c r="F62" s="17">
        <v>75.6</v>
      </c>
      <c r="G62" s="17">
        <f t="shared" si="3"/>
        <v>75.04</v>
      </c>
      <c r="H62" s="18"/>
    </row>
    <row r="63" ht="30" customHeight="1" spans="1:8">
      <c r="A63" s="14">
        <v>60</v>
      </c>
      <c r="B63" s="15">
        <v>202307</v>
      </c>
      <c r="C63" s="15" t="s">
        <v>65</v>
      </c>
      <c r="D63" s="14">
        <v>7</v>
      </c>
      <c r="E63" s="17">
        <v>73.6</v>
      </c>
      <c r="F63" s="17">
        <v>73.6</v>
      </c>
      <c r="G63" s="17">
        <f t="shared" si="3"/>
        <v>73.24</v>
      </c>
      <c r="H63" s="18"/>
    </row>
    <row r="64" ht="30" customHeight="1" spans="1:8">
      <c r="A64" s="14">
        <v>61</v>
      </c>
      <c r="B64" s="15">
        <v>202307</v>
      </c>
      <c r="C64" s="15" t="s">
        <v>66</v>
      </c>
      <c r="D64" s="14">
        <v>7</v>
      </c>
      <c r="E64" s="17">
        <v>70.4</v>
      </c>
      <c r="F64" s="17">
        <v>70.4</v>
      </c>
      <c r="G64" s="17">
        <f t="shared" si="3"/>
        <v>70.36</v>
      </c>
      <c r="H64" s="18"/>
    </row>
    <row r="65" s="3" customFormat="1" ht="30" customHeight="1" spans="1:8">
      <c r="A65" s="14">
        <v>62</v>
      </c>
      <c r="B65" s="15">
        <v>202307</v>
      </c>
      <c r="C65" s="20" t="s">
        <v>67</v>
      </c>
      <c r="D65" s="14">
        <v>7</v>
      </c>
      <c r="E65" s="17">
        <v>70.2</v>
      </c>
      <c r="F65" s="17">
        <v>70.2</v>
      </c>
      <c r="G65" s="17">
        <f t="shared" si="3"/>
        <v>70.18</v>
      </c>
      <c r="H65" s="18"/>
    </row>
    <row r="66" ht="30" customHeight="1" spans="1:8">
      <c r="A66" s="14">
        <v>63</v>
      </c>
      <c r="B66" s="15">
        <v>202308</v>
      </c>
      <c r="C66" s="16" t="s">
        <v>68</v>
      </c>
      <c r="D66" s="14">
        <v>6</v>
      </c>
      <c r="E66" s="17">
        <v>74</v>
      </c>
      <c r="F66" s="17">
        <v>74</v>
      </c>
      <c r="G66" s="17">
        <f t="shared" si="3"/>
        <v>72.6</v>
      </c>
      <c r="H66" s="18"/>
    </row>
    <row r="67" ht="30" customHeight="1" spans="1:8">
      <c r="A67" s="14">
        <v>64</v>
      </c>
      <c r="B67" s="15">
        <v>202308</v>
      </c>
      <c r="C67" s="16" t="s">
        <v>69</v>
      </c>
      <c r="D67" s="14">
        <v>7</v>
      </c>
      <c r="E67" s="17">
        <v>72.4</v>
      </c>
      <c r="F67" s="17">
        <v>72.4</v>
      </c>
      <c r="G67" s="17">
        <f t="shared" si="3"/>
        <v>72.16</v>
      </c>
      <c r="H67" s="18"/>
    </row>
    <row r="68" ht="30" customHeight="1" spans="1:8">
      <c r="A68" s="14">
        <v>65</v>
      </c>
      <c r="B68" s="15">
        <v>202308</v>
      </c>
      <c r="C68" s="16" t="s">
        <v>70</v>
      </c>
      <c r="D68" s="14">
        <v>7</v>
      </c>
      <c r="E68" s="17">
        <v>71</v>
      </c>
      <c r="F68" s="17">
        <v>71</v>
      </c>
      <c r="G68" s="17">
        <f t="shared" si="3"/>
        <v>70.9</v>
      </c>
      <c r="H68" s="18"/>
    </row>
    <row r="69" ht="30" customHeight="1" spans="1:8">
      <c r="A69" s="14">
        <v>66</v>
      </c>
      <c r="B69" s="15">
        <v>202308</v>
      </c>
      <c r="C69" s="16" t="s">
        <v>71</v>
      </c>
      <c r="D69" s="14">
        <v>6</v>
      </c>
      <c r="E69" s="17">
        <v>72</v>
      </c>
      <c r="F69" s="17">
        <v>72</v>
      </c>
      <c r="G69" s="17">
        <f t="shared" si="3"/>
        <v>70.8</v>
      </c>
      <c r="H69" s="18"/>
    </row>
    <row r="70" ht="30" customHeight="1" spans="1:8">
      <c r="A70" s="14">
        <v>67</v>
      </c>
      <c r="B70" s="15">
        <v>202308</v>
      </c>
      <c r="C70" s="16" t="s">
        <v>72</v>
      </c>
      <c r="D70" s="14">
        <v>6</v>
      </c>
      <c r="E70" s="17">
        <v>70</v>
      </c>
      <c r="F70" s="17">
        <v>70</v>
      </c>
      <c r="G70" s="17">
        <f t="shared" si="3"/>
        <v>69</v>
      </c>
      <c r="H70" s="18"/>
    </row>
    <row r="71" s="3" customFormat="1" ht="30" customHeight="1" spans="1:8">
      <c r="A71" s="14">
        <v>68</v>
      </c>
      <c r="B71" s="15">
        <v>202308</v>
      </c>
      <c r="C71" s="16" t="s">
        <v>73</v>
      </c>
      <c r="D71" s="14">
        <v>6</v>
      </c>
      <c r="E71" s="17">
        <v>32.4</v>
      </c>
      <c r="F71" s="17">
        <v>32.4</v>
      </c>
      <c r="G71" s="17">
        <f t="shared" si="3"/>
        <v>35.16</v>
      </c>
      <c r="H71" s="18"/>
    </row>
    <row r="72" ht="30" customHeight="1" spans="1:8">
      <c r="A72" s="14">
        <v>69</v>
      </c>
      <c r="B72" s="15">
        <v>202309</v>
      </c>
      <c r="C72" s="16" t="s">
        <v>74</v>
      </c>
      <c r="D72" s="14">
        <v>6</v>
      </c>
      <c r="E72" s="17">
        <v>84</v>
      </c>
      <c r="F72" s="17">
        <v>84</v>
      </c>
      <c r="G72" s="17">
        <f t="shared" si="3"/>
        <v>81.6</v>
      </c>
      <c r="H72" s="18"/>
    </row>
    <row r="73" ht="30" customHeight="1" spans="1:8">
      <c r="A73" s="14">
        <v>70</v>
      </c>
      <c r="B73" s="15">
        <v>202309</v>
      </c>
      <c r="C73" s="16" t="s">
        <v>75</v>
      </c>
      <c r="D73" s="14">
        <v>5</v>
      </c>
      <c r="E73" s="17">
        <v>79</v>
      </c>
      <c r="F73" s="17">
        <v>79</v>
      </c>
      <c r="G73" s="17">
        <f t="shared" si="3"/>
        <v>76.1</v>
      </c>
      <c r="H73" s="18"/>
    </row>
    <row r="74" ht="30" customHeight="1" spans="1:8">
      <c r="A74" s="14">
        <v>71</v>
      </c>
      <c r="B74" s="15">
        <v>202309</v>
      </c>
      <c r="C74" s="16" t="s">
        <v>76</v>
      </c>
      <c r="D74" s="14">
        <v>5</v>
      </c>
      <c r="E74" s="17">
        <v>77.4</v>
      </c>
      <c r="F74" s="17">
        <v>77.4</v>
      </c>
      <c r="G74" s="17">
        <f t="shared" si="3"/>
        <v>74.66</v>
      </c>
      <c r="H74" s="18"/>
    </row>
    <row r="75" ht="30" customHeight="1" spans="1:8">
      <c r="A75" s="14">
        <v>72</v>
      </c>
      <c r="B75" s="15">
        <v>202309</v>
      </c>
      <c r="C75" s="16" t="s">
        <v>77</v>
      </c>
      <c r="D75" s="14">
        <v>5</v>
      </c>
      <c r="E75" s="17">
        <v>75.5</v>
      </c>
      <c r="F75" s="17">
        <v>75.5</v>
      </c>
      <c r="G75" s="17">
        <f t="shared" si="3"/>
        <v>72.95</v>
      </c>
      <c r="H75" s="18"/>
    </row>
    <row r="76" ht="30" customHeight="1" spans="1:8">
      <c r="A76" s="14">
        <v>73</v>
      </c>
      <c r="B76" s="15">
        <v>202309</v>
      </c>
      <c r="C76" s="16" t="s">
        <v>78</v>
      </c>
      <c r="D76" s="14">
        <v>5</v>
      </c>
      <c r="E76" s="17">
        <v>74</v>
      </c>
      <c r="F76" s="17">
        <v>74</v>
      </c>
      <c r="G76" s="17">
        <f t="shared" si="3"/>
        <v>71.6</v>
      </c>
      <c r="H76" s="18"/>
    </row>
    <row r="77" ht="30" customHeight="1" spans="1:8">
      <c r="A77" s="14">
        <v>74</v>
      </c>
      <c r="B77" s="15">
        <v>202309</v>
      </c>
      <c r="C77" s="16" t="s">
        <v>79</v>
      </c>
      <c r="D77" s="14">
        <v>6</v>
      </c>
      <c r="E77" s="17">
        <v>72.8</v>
      </c>
      <c r="F77" s="17">
        <v>72.8</v>
      </c>
      <c r="G77" s="17">
        <f t="shared" si="3"/>
        <v>71.52</v>
      </c>
      <c r="H77" s="18"/>
    </row>
    <row r="78" s="3" customFormat="1" ht="30" customHeight="1" spans="1:8">
      <c r="A78" s="14">
        <v>75</v>
      </c>
      <c r="B78" s="15">
        <v>202309</v>
      </c>
      <c r="C78" s="16" t="s">
        <v>80</v>
      </c>
      <c r="D78" s="14">
        <v>5</v>
      </c>
      <c r="E78" s="17">
        <v>73.2</v>
      </c>
      <c r="F78" s="17">
        <v>73.2</v>
      </c>
      <c r="G78" s="17">
        <f t="shared" si="3"/>
        <v>70.88</v>
      </c>
      <c r="H78" s="18"/>
    </row>
    <row r="79" ht="30" customHeight="1" spans="1:8">
      <c r="A79" s="14">
        <v>76</v>
      </c>
      <c r="B79" s="15">
        <v>202309</v>
      </c>
      <c r="C79" s="16" t="s">
        <v>81</v>
      </c>
      <c r="D79" s="14">
        <v>5</v>
      </c>
      <c r="E79" s="17">
        <v>72.4</v>
      </c>
      <c r="F79" s="17">
        <v>72.4</v>
      </c>
      <c r="G79" s="17">
        <f t="shared" si="3"/>
        <v>70.16</v>
      </c>
      <c r="H79" s="18"/>
    </row>
    <row r="80" ht="30" customHeight="1" spans="1:8">
      <c r="A80" s="14">
        <v>77</v>
      </c>
      <c r="B80" s="15">
        <v>202309</v>
      </c>
      <c r="C80" s="16" t="s">
        <v>82</v>
      </c>
      <c r="D80" s="14">
        <v>5</v>
      </c>
      <c r="E80" s="17">
        <v>72.2</v>
      </c>
      <c r="F80" s="17">
        <v>72.2</v>
      </c>
      <c r="G80" s="17">
        <f t="shared" si="3"/>
        <v>69.98</v>
      </c>
      <c r="H80" s="18"/>
    </row>
    <row r="81" s="3" customFormat="1" ht="30" customHeight="1" spans="1:8">
      <c r="A81" s="14">
        <v>78</v>
      </c>
      <c r="B81" s="15">
        <v>202309</v>
      </c>
      <c r="C81" s="16" t="s">
        <v>83</v>
      </c>
      <c r="D81" s="14">
        <v>6</v>
      </c>
      <c r="E81" s="17">
        <v>64</v>
      </c>
      <c r="F81" s="17">
        <v>64</v>
      </c>
      <c r="G81" s="17">
        <f t="shared" si="3"/>
        <v>63.6</v>
      </c>
      <c r="H81" s="18"/>
    </row>
    <row r="82" ht="30" customHeight="1" spans="1:8">
      <c r="A82" s="14">
        <v>79</v>
      </c>
      <c r="B82" s="15">
        <v>202309</v>
      </c>
      <c r="C82" s="16" t="s">
        <v>84</v>
      </c>
      <c r="D82" s="14">
        <v>5</v>
      </c>
      <c r="E82" s="17">
        <v>0</v>
      </c>
      <c r="F82" s="17">
        <v>0</v>
      </c>
      <c r="G82" s="17">
        <f t="shared" si="3"/>
        <v>5</v>
      </c>
      <c r="H82" s="18" t="s">
        <v>13</v>
      </c>
    </row>
    <row r="83" s="2" customFormat="1" ht="64" customHeight="1" spans="1:8">
      <c r="A83" s="19" t="s">
        <v>85</v>
      </c>
      <c r="B83" s="19"/>
      <c r="C83" s="19"/>
      <c r="D83" s="19"/>
      <c r="E83" s="19"/>
      <c r="F83" s="19"/>
      <c r="G83" s="19"/>
      <c r="H83" s="19"/>
    </row>
  </sheetData>
  <autoFilter ref="A3:H83">
    <sortState ref="A3:H83">
      <sortCondition ref="B3"/>
    </sortState>
    <extLst/>
  </autoFilter>
  <mergeCells count="3">
    <mergeCell ref="A1:C1"/>
    <mergeCell ref="A2:H2"/>
    <mergeCell ref="A83:H83"/>
  </mergeCells>
  <pageMargins left="0.708333333333333" right="0.708333333333333" top="0.747916666666667" bottom="0.747916666666667" header="0.314583333333333" footer="0.314583333333333"/>
  <pageSetup paperSize="9" scale="88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2006-09-13T11:21:00Z</dcterms:created>
  <dcterms:modified xsi:type="dcterms:W3CDTF">2023-03-04T10:56:29Z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2052-11.8.2.7919</vt:lpwstr>
  </property>
  <property fmtid="{D5CDD505-2E9C-101B-9397-08002B2CF9AE}" pid="3" name="commondata">
    <vt:lpwstr>eyJoZGlkIjoiYmE5ZjJiZTczNThiOGJjMWZjYmRkMTUzNWY1NTM4ZjEifQ==</vt:lpwstr>
  </property>
  <property fmtid="{D5CDD505-2E9C-101B-9397-08002B2CF9AE}" pid="4" name="ICV">
    <vt:lpwstr>659364AFF1764A55885A3F710C9EDC58</vt:lpwstr>
  </property>
</Properties>
</file>