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65" windowHeight="12090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Sheet1!#REF!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<sst xmlns="http://schemas.openxmlformats.org/spreadsheetml/2006/main" count="190" uniqueCount="189">
  <si>
    <t>菏泽市中医医院公开招聘备案制人员进入体检考察范围人员名单</t>
  </si>
  <si>
    <t xml:space="preserve">  岗位  成绩</t>
  </si>
  <si>
    <t>计划人数</t>
  </si>
  <si>
    <t>拟录人数</t>
  </si>
  <si>
    <t>姓名</t>
  </si>
  <si>
    <t>笔试成绩</t>
  </si>
  <si>
    <t>面试成绩</t>
  </si>
  <si>
    <t>总成绩</t>
  </si>
  <si>
    <t>面试序号</t>
  </si>
  <si>
    <t>排名</t>
  </si>
  <si>
    <t>高层次急需紧缺岗位1</t>
  </si>
  <si>
    <t>刘文献</t>
  </si>
  <si>
    <t>高健</t>
  </si>
  <si>
    <t>杜永亮</t>
  </si>
  <si>
    <t>樊淑娟</t>
  </si>
  <si>
    <t>张涛</t>
  </si>
  <si>
    <t>李春香</t>
  </si>
  <si>
    <t>何睿冉</t>
  </si>
  <si>
    <t>马磊</t>
  </si>
  <si>
    <t>李强</t>
  </si>
  <si>
    <t>毕晓慧</t>
  </si>
  <si>
    <t>夏祥宗</t>
  </si>
  <si>
    <t>杜娟</t>
  </si>
  <si>
    <t>李国增</t>
  </si>
  <si>
    <t>孙华峰</t>
  </si>
  <si>
    <t>董景霞</t>
  </si>
  <si>
    <t>高层次急需紧缺岗位2</t>
  </si>
  <si>
    <t>张梦鸽</t>
  </si>
  <si>
    <t>杨帅</t>
  </si>
  <si>
    <t>付海晶</t>
  </si>
  <si>
    <t>任秀清</t>
  </si>
  <si>
    <t>刘玉旗</t>
  </si>
  <si>
    <t>乔臻</t>
  </si>
  <si>
    <t>冯蕊</t>
  </si>
  <si>
    <t>张蓓蓓</t>
  </si>
  <si>
    <t>辛思琦</t>
  </si>
  <si>
    <t>胡雅楠</t>
  </si>
  <si>
    <t>王玉清</t>
  </si>
  <si>
    <t>倪景英</t>
  </si>
  <si>
    <t>刘婷婷</t>
  </si>
  <si>
    <t>朱丽珍</t>
  </si>
  <si>
    <t>樊晨柳</t>
  </si>
  <si>
    <t>曹瑞欣</t>
  </si>
  <si>
    <t>刘正兴</t>
  </si>
  <si>
    <t>赵霞霞</t>
  </si>
  <si>
    <t>刘夕源</t>
  </si>
  <si>
    <t>医院管理1</t>
  </si>
  <si>
    <t>王蒙</t>
  </si>
  <si>
    <t>胸外科医师</t>
  </si>
  <si>
    <t>刘冰</t>
  </si>
  <si>
    <t>刘辉</t>
  </si>
  <si>
    <t>儿科医师</t>
  </si>
  <si>
    <t>于玉臻</t>
  </si>
  <si>
    <t>孙慧华</t>
  </si>
  <si>
    <t>侯宝玉</t>
  </si>
  <si>
    <t>杨璐</t>
  </si>
  <si>
    <t>赵丹</t>
  </si>
  <si>
    <t>重症医学科（ICU）</t>
  </si>
  <si>
    <t>宋东玲</t>
  </si>
  <si>
    <t>田景生</t>
  </si>
  <si>
    <t>刘海瑞</t>
  </si>
  <si>
    <t>麻醉医师</t>
  </si>
  <si>
    <t>贾中勋</t>
  </si>
  <si>
    <t>田园园</t>
  </si>
  <si>
    <t>李博</t>
  </si>
  <si>
    <t>康复医师</t>
  </si>
  <si>
    <t>常彦玲</t>
  </si>
  <si>
    <t>桑张安</t>
  </si>
  <si>
    <t>户曼</t>
  </si>
  <si>
    <t>李舒</t>
  </si>
  <si>
    <t>赫晓晨</t>
  </si>
  <si>
    <t>王奕力</t>
  </si>
  <si>
    <t>张聪</t>
  </si>
  <si>
    <t>刘秀芹</t>
  </si>
  <si>
    <t>临床医师岗位1</t>
  </si>
  <si>
    <t>赵鲁生</t>
  </si>
  <si>
    <t>冯亚丽</t>
  </si>
  <si>
    <t>刘晓云</t>
  </si>
  <si>
    <t>刘招金</t>
  </si>
  <si>
    <t>徐佳</t>
  </si>
  <si>
    <t>伊传增</t>
  </si>
  <si>
    <t>刘振华</t>
  </si>
  <si>
    <t>单国壮</t>
  </si>
  <si>
    <t>韩易汝</t>
  </si>
  <si>
    <t>邓林</t>
  </si>
  <si>
    <t>临床医师2</t>
  </si>
  <si>
    <t>庄冉</t>
  </si>
  <si>
    <t>王瑞</t>
  </si>
  <si>
    <t>宋红娟</t>
  </si>
  <si>
    <t>郭宁</t>
  </si>
  <si>
    <t>王萌</t>
  </si>
  <si>
    <t>罗丹丹</t>
  </si>
  <si>
    <t>刘刚峰</t>
  </si>
  <si>
    <t>高众提</t>
  </si>
  <si>
    <t>张晓希</t>
  </si>
  <si>
    <t>李法芳</t>
  </si>
  <si>
    <t>张鑫</t>
  </si>
  <si>
    <t>张博</t>
  </si>
  <si>
    <t>田亚</t>
  </si>
  <si>
    <t>许根宪</t>
  </si>
  <si>
    <t>朱军胜</t>
  </si>
  <si>
    <t>李福梅</t>
  </si>
  <si>
    <t>陶梦艳</t>
  </si>
  <si>
    <t>朱文慧</t>
  </si>
  <si>
    <t>徐慧静</t>
  </si>
  <si>
    <t>李学超</t>
  </si>
  <si>
    <t>针灸推拿医师</t>
  </si>
  <si>
    <t>张慧敏</t>
  </si>
  <si>
    <t>韩滢</t>
  </si>
  <si>
    <t>张电宇</t>
  </si>
  <si>
    <t>马稳婧</t>
  </si>
  <si>
    <t>周天翔</t>
  </si>
  <si>
    <t>郝玉茹</t>
  </si>
  <si>
    <t>王海丽</t>
  </si>
  <si>
    <t>影像诊断医师</t>
  </si>
  <si>
    <t>吕双梅</t>
  </si>
  <si>
    <t>安懋涛</t>
  </si>
  <si>
    <t>眼科技师</t>
  </si>
  <si>
    <t>孙全硕</t>
  </si>
  <si>
    <t>药师</t>
  </si>
  <si>
    <t>孙聪聪</t>
  </si>
  <si>
    <t>刘佳琳</t>
  </si>
  <si>
    <t>中药师</t>
  </si>
  <si>
    <t>周婕</t>
  </si>
  <si>
    <t>薛志鹏</t>
  </si>
  <si>
    <t>张路</t>
  </si>
  <si>
    <t>医学检验</t>
  </si>
  <si>
    <t>赵永慧</t>
  </si>
  <si>
    <t>岳春叶</t>
  </si>
  <si>
    <t>张丙浩</t>
  </si>
  <si>
    <t>医院管理2</t>
  </si>
  <si>
    <t>王文爽</t>
  </si>
  <si>
    <t>秦燕茹</t>
  </si>
  <si>
    <t>王丹</t>
  </si>
  <si>
    <t>于璐璐</t>
  </si>
  <si>
    <t>财务会计</t>
  </si>
  <si>
    <t>苗洁</t>
  </si>
  <si>
    <t>许梦珂</t>
  </si>
  <si>
    <t>李竹青</t>
  </si>
  <si>
    <t>刘明辉</t>
  </si>
  <si>
    <t>牛作艳</t>
  </si>
  <si>
    <t>医疗设备维护工程师</t>
  </si>
  <si>
    <t>刘子超</t>
  </si>
  <si>
    <t>急诊医师</t>
  </si>
  <si>
    <t>姚树轩</t>
  </si>
  <si>
    <t>常桂倩</t>
  </si>
  <si>
    <t>段森</t>
  </si>
  <si>
    <t>王召君</t>
  </si>
  <si>
    <t>张喜凤</t>
  </si>
  <si>
    <t>放疗技师</t>
  </si>
  <si>
    <t>崔灿灿</t>
  </si>
  <si>
    <t>白亚东</t>
  </si>
  <si>
    <t>康复技师</t>
  </si>
  <si>
    <t>张晓冰</t>
  </si>
  <si>
    <t>赵延强</t>
  </si>
  <si>
    <t>梁燕如</t>
  </si>
  <si>
    <t>赵琳琳</t>
  </si>
  <si>
    <t>李洪自</t>
  </si>
  <si>
    <t>信息工程</t>
  </si>
  <si>
    <t>陈鹏鹏</t>
  </si>
  <si>
    <t>刘博</t>
  </si>
  <si>
    <t>退役大学生士兵</t>
  </si>
  <si>
    <t>梁庆龙</t>
  </si>
  <si>
    <t>妇科医师（中级）</t>
  </si>
  <si>
    <t>马双双</t>
  </si>
  <si>
    <t>李昂慕</t>
  </si>
  <si>
    <t>内科医师（中级）</t>
  </si>
  <si>
    <t>张广全</t>
  </si>
  <si>
    <t>郝瑞</t>
  </si>
  <si>
    <t>逯香花</t>
  </si>
  <si>
    <t>孙中秀</t>
  </si>
  <si>
    <t>外科医师（中级）</t>
  </si>
  <si>
    <t>王保杰</t>
  </si>
  <si>
    <t>杜飞</t>
  </si>
  <si>
    <t>黄福雪</t>
  </si>
  <si>
    <t>吴宏帅</t>
  </si>
  <si>
    <t>徐长昊</t>
  </si>
  <si>
    <t>儿科医师（中级）</t>
  </si>
  <si>
    <t>孔玉曼</t>
  </si>
  <si>
    <t>口腔医师（中级）</t>
  </si>
  <si>
    <t>王鹏</t>
  </si>
  <si>
    <t>张春苗</t>
  </si>
  <si>
    <t>急诊医师（中级）</t>
  </si>
  <si>
    <t>吴传超</t>
  </si>
  <si>
    <t>麻醉医师（中级）</t>
  </si>
  <si>
    <t>胡先芝</t>
  </si>
  <si>
    <t>刘稳</t>
  </si>
  <si>
    <t>超声医师（中级）</t>
  </si>
  <si>
    <t>庞丽丽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</si>
</sst>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6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2" borderId="1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176" fontId="0" fillId="0" borderId="7" xfId="0" applyNumberFormat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7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25400</xdr:colOff>
      <xdr:row>1</xdr:row>
      <xdr:rowOff>19050</xdr:rowOff>
    </xdr:from>
    <xdr:to>
      <xdr:col>0</xdr:col>
      <xdr:colOff>1720850</xdr:colOff>
      <xdr:row>1</xdr:row>
      <xdr:rowOff>679450</xdr:rowOff>
    </xdr:to>
    <xdr:cxnSp>
      <xdr:nvCxnSpPr>
        <xdr:cNvPr id="2" name="直接连接符 1"/>
        <xdr:cNvCxnSpPr/>
      </xdr:nvCxnSpPr>
      <xdr:spPr>
        <a:xfrm>
          <a:off x="25400" y="755650"/>
          <a:ext cx="1546225" cy="660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zb\Desktop\2023&#24180;&#33743;&#27901;&#24066;&#20013;&#21307;&#38498;&#32479;&#20998;&#34920;\&#31532;&#19977;&#38754;&#35797;&#32452;\&#20020;&#24202;&#21307;&#24072;2-60&#201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zb\Desktop\2023&#24180;&#33743;&#27901;&#24066;&#20013;&#21307;&#38498;&#32479;&#20998;&#34920;\&#31532;&#19977;&#38754;&#35797;&#32452;\&#36229;&#22768;&#21307;&#24072;&#65288;&#20013;&#32423;&#65289;&#23703;-3&#2015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成绩"/>
      <sheetName val="面试成绩"/>
      <sheetName val="Sheet1"/>
      <sheetName val="Sheet1 (2)"/>
    </sheetNames>
    <sheetDataSet>
      <sheetData sheetId="0"/>
      <sheetData sheetId="1"/>
      <sheetData sheetId="2"/>
      <sheetData sheetId="3">
        <row r="3">
          <cell r="A3">
            <v>1</v>
          </cell>
          <cell r="B3">
            <v>76.8</v>
          </cell>
        </row>
        <row r="4">
          <cell r="A4">
            <v>2</v>
          </cell>
          <cell r="B4">
            <v>75.6</v>
          </cell>
        </row>
        <row r="5">
          <cell r="A5">
            <v>3</v>
          </cell>
          <cell r="B5">
            <v>85.2</v>
          </cell>
        </row>
        <row r="6">
          <cell r="A6">
            <v>4</v>
          </cell>
          <cell r="B6">
            <v>81.6</v>
          </cell>
        </row>
        <row r="7">
          <cell r="A7">
            <v>5</v>
          </cell>
          <cell r="B7">
            <v>73.6</v>
          </cell>
        </row>
        <row r="8">
          <cell r="A8">
            <v>6</v>
          </cell>
          <cell r="B8">
            <v>81</v>
          </cell>
        </row>
        <row r="9">
          <cell r="A9">
            <v>7</v>
          </cell>
          <cell r="B9">
            <v>78</v>
          </cell>
        </row>
        <row r="10">
          <cell r="A10">
            <v>8</v>
          </cell>
          <cell r="B10">
            <v>64.2</v>
          </cell>
        </row>
        <row r="11">
          <cell r="A11">
            <v>9</v>
          </cell>
          <cell r="B11">
            <v>9</v>
          </cell>
        </row>
        <row r="12">
          <cell r="A12">
            <v>10</v>
          </cell>
          <cell r="B12">
            <v>71.8</v>
          </cell>
        </row>
        <row r="13">
          <cell r="A13">
            <v>11</v>
          </cell>
          <cell r="B13">
            <v>89.6</v>
          </cell>
        </row>
        <row r="14">
          <cell r="A14">
            <v>12</v>
          </cell>
          <cell r="B14">
            <v>84</v>
          </cell>
        </row>
        <row r="15">
          <cell r="A15">
            <v>13</v>
          </cell>
          <cell r="B15">
            <v>86</v>
          </cell>
        </row>
        <row r="16">
          <cell r="A16">
            <v>14</v>
          </cell>
          <cell r="B16">
            <v>89.8</v>
          </cell>
        </row>
        <row r="17">
          <cell r="A17">
            <v>15</v>
          </cell>
          <cell r="B17">
            <v>92.4</v>
          </cell>
        </row>
        <row r="18">
          <cell r="A18">
            <v>16</v>
          </cell>
          <cell r="B18">
            <v>64.6</v>
          </cell>
        </row>
        <row r="19">
          <cell r="A19">
            <v>17</v>
          </cell>
          <cell r="B19">
            <v>86</v>
          </cell>
        </row>
        <row r="20">
          <cell r="A20">
            <v>18</v>
          </cell>
          <cell r="B20">
            <v>70.4</v>
          </cell>
        </row>
        <row r="21">
          <cell r="A21">
            <v>19</v>
          </cell>
          <cell r="B21">
            <v>89.8</v>
          </cell>
        </row>
        <row r="22">
          <cell r="A22">
            <v>20</v>
          </cell>
          <cell r="B22">
            <v>75.2</v>
          </cell>
        </row>
        <row r="23">
          <cell r="A23">
            <v>21</v>
          </cell>
          <cell r="B23">
            <v>89.4</v>
          </cell>
        </row>
        <row r="24">
          <cell r="A24">
            <v>22</v>
          </cell>
          <cell r="B24">
            <v>71.2</v>
          </cell>
        </row>
        <row r="25">
          <cell r="A25">
            <v>23</v>
          </cell>
          <cell r="B25">
            <v>66.2</v>
          </cell>
        </row>
        <row r="26">
          <cell r="A26">
            <v>24</v>
          </cell>
          <cell r="B26">
            <v>63.2</v>
          </cell>
        </row>
        <row r="27">
          <cell r="A27">
            <v>25</v>
          </cell>
          <cell r="B27">
            <v>71.6</v>
          </cell>
        </row>
        <row r="28">
          <cell r="A28">
            <v>26</v>
          </cell>
          <cell r="B28">
            <v>79.2</v>
          </cell>
        </row>
        <row r="29">
          <cell r="A29">
            <v>27</v>
          </cell>
          <cell r="B29">
            <v>63.6</v>
          </cell>
        </row>
        <row r="30">
          <cell r="A30">
            <v>28</v>
          </cell>
          <cell r="B30">
            <v>60.4</v>
          </cell>
        </row>
        <row r="31">
          <cell r="A31">
            <v>29</v>
          </cell>
          <cell r="B31">
            <v>90.2</v>
          </cell>
        </row>
        <row r="32">
          <cell r="A32">
            <v>30</v>
          </cell>
          <cell r="B32">
            <v>90</v>
          </cell>
        </row>
        <row r="33">
          <cell r="A33">
            <v>31</v>
          </cell>
          <cell r="B33">
            <v>68.4</v>
          </cell>
        </row>
        <row r="34">
          <cell r="A34">
            <v>32</v>
          </cell>
          <cell r="B34">
            <v>79.6</v>
          </cell>
        </row>
        <row r="35">
          <cell r="A35">
            <v>33</v>
          </cell>
          <cell r="B35">
            <v>87.4</v>
          </cell>
        </row>
        <row r="36">
          <cell r="A36">
            <v>34</v>
          </cell>
          <cell r="B36">
            <v>75.4</v>
          </cell>
        </row>
        <row r="37">
          <cell r="A37">
            <v>35</v>
          </cell>
          <cell r="B37">
            <v>72.6</v>
          </cell>
        </row>
        <row r="38">
          <cell r="A38">
            <v>36</v>
          </cell>
          <cell r="B38">
            <v>63.2</v>
          </cell>
        </row>
        <row r="39">
          <cell r="A39">
            <v>37</v>
          </cell>
          <cell r="B39">
            <v>60.8</v>
          </cell>
        </row>
        <row r="40">
          <cell r="A40">
            <v>38</v>
          </cell>
          <cell r="B40">
            <v>83.6</v>
          </cell>
        </row>
        <row r="41">
          <cell r="A41">
            <v>39</v>
          </cell>
          <cell r="B41">
            <v>83</v>
          </cell>
        </row>
        <row r="42">
          <cell r="A42">
            <v>40</v>
          </cell>
          <cell r="B42">
            <v>67.6</v>
          </cell>
        </row>
        <row r="43">
          <cell r="A43">
            <v>41</v>
          </cell>
          <cell r="B43">
            <v>6.4</v>
          </cell>
        </row>
        <row r="44">
          <cell r="A44">
            <v>42</v>
          </cell>
          <cell r="B44">
            <v>78</v>
          </cell>
        </row>
        <row r="45">
          <cell r="A45">
            <v>43</v>
          </cell>
          <cell r="B45">
            <v>63.8</v>
          </cell>
        </row>
        <row r="46">
          <cell r="A46">
            <v>44</v>
          </cell>
          <cell r="B46">
            <v>72</v>
          </cell>
        </row>
        <row r="47">
          <cell r="A47">
            <v>45</v>
          </cell>
          <cell r="B47">
            <v>63.4</v>
          </cell>
        </row>
        <row r="48">
          <cell r="A48">
            <v>46</v>
          </cell>
          <cell r="B48">
            <v>74.4</v>
          </cell>
        </row>
        <row r="49">
          <cell r="A49">
            <v>47</v>
          </cell>
          <cell r="B49">
            <v>64.2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总成绩"/>
      <sheetName val="面试成绩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1</v>
          </cell>
          <cell r="B3">
            <v>75.4</v>
          </cell>
        </row>
        <row r="4">
          <cell r="A4">
            <v>2</v>
          </cell>
          <cell r="B4">
            <v>78.4</v>
          </cell>
        </row>
        <row r="5">
          <cell r="A5">
            <v>3</v>
          </cell>
          <cell r="B5">
            <v>89.2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1"/>
  <sheetViews>
    <sheetView tabSelected="1" topLeftCell="A117" workbookViewId="0">
      <selection activeCell="D124" sqref="$A124:$XFD128"/>
    </sheetView>
  </sheetViews>
  <sheetFormatPr defaultColWidth="8.725" defaultRowHeight="13.5"/>
  <cols>
    <col min="1" max="1" width="20.625" style="4" customWidth="1"/>
    <col min="2" max="2" width="5.625" style="4" customWidth="1"/>
    <col min="3" max="3" width="6.25" style="4" customWidth="1"/>
    <col min="4" max="4" width="8.25" customWidth="1"/>
    <col min="5" max="5" width="9.5" customWidth="1"/>
    <col min="6" max="6" width="10.375" customWidth="1"/>
    <col min="7" max="7" width="8.125" customWidth="1"/>
    <col min="8" max="8" width="9.5" customWidth="1"/>
    <col min="9" max="9" width="6" customWidth="1"/>
  </cols>
  <sheetData>
    <row r="1" ht="58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55" customHeight="1" spans="1:9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 t="s">
        <v>6</v>
      </c>
      <c r="G2" s="9" t="s">
        <v>7</v>
      </c>
      <c r="H2" s="10" t="s">
        <v>8</v>
      </c>
      <c r="I2" s="10" t="s">
        <v>9</v>
      </c>
    </row>
    <row r="3" s="1" customFormat="1" ht="19" customHeight="1" spans="1:9">
      <c r="A3" s="11" t="s">
        <v>10</v>
      </c>
      <c r="B3" s="12">
        <v>19</v>
      </c>
      <c r="C3" s="11">
        <v>15</v>
      </c>
      <c r="D3" s="13" t="s">
        <v>11</v>
      </c>
      <c r="E3" s="14"/>
      <c r="F3" s="15">
        <v>89.6</v>
      </c>
      <c r="G3" s="15">
        <f t="shared" ref="G3:G17" si="0">0+F3</f>
        <v>89.6</v>
      </c>
      <c r="H3" s="12">
        <v>15</v>
      </c>
      <c r="I3" s="12">
        <f>RANK(G3,$G$3:$G$17,0)</f>
        <v>1</v>
      </c>
    </row>
    <row r="4" s="2" customFormat="1" ht="19" customHeight="1" spans="1:9">
      <c r="A4" s="16"/>
      <c r="B4" s="12"/>
      <c r="C4" s="16"/>
      <c r="D4" s="13" t="s">
        <v>12</v>
      </c>
      <c r="E4" s="14"/>
      <c r="F4" s="15">
        <v>86</v>
      </c>
      <c r="G4" s="15">
        <f t="shared" si="0"/>
        <v>86</v>
      </c>
      <c r="H4" s="12">
        <v>5</v>
      </c>
      <c r="I4" s="12">
        <f>RANK(G4,$G$3:$G$17,0)</f>
        <v>2</v>
      </c>
    </row>
    <row r="5" s="2" customFormat="1" ht="19" customHeight="1" spans="1:9">
      <c r="A5" s="16"/>
      <c r="B5" s="12"/>
      <c r="C5" s="16"/>
      <c r="D5" s="13" t="s">
        <v>13</v>
      </c>
      <c r="E5" s="14"/>
      <c r="F5" s="15">
        <v>85.4</v>
      </c>
      <c r="G5" s="15">
        <f t="shared" si="0"/>
        <v>85.4</v>
      </c>
      <c r="H5" s="12">
        <v>1</v>
      </c>
      <c r="I5" s="12">
        <f>RANK(G5,$G$3:$G$17,0)</f>
        <v>3</v>
      </c>
    </row>
    <row r="6" s="2" customFormat="1" ht="19" customHeight="1" spans="1:9">
      <c r="A6" s="16"/>
      <c r="B6" s="12"/>
      <c r="C6" s="16"/>
      <c r="D6" s="13" t="s">
        <v>14</v>
      </c>
      <c r="E6" s="14"/>
      <c r="F6" s="15">
        <v>85.2</v>
      </c>
      <c r="G6" s="15">
        <f t="shared" si="0"/>
        <v>85.2</v>
      </c>
      <c r="H6" s="12">
        <v>11</v>
      </c>
      <c r="I6" s="12">
        <f>RANK(G6,$G$3:$G$17,0)</f>
        <v>4</v>
      </c>
    </row>
    <row r="7" s="2" customFormat="1" ht="19" customHeight="1" spans="1:9">
      <c r="A7" s="16"/>
      <c r="B7" s="12"/>
      <c r="C7" s="16"/>
      <c r="D7" s="13" t="s">
        <v>15</v>
      </c>
      <c r="E7" s="14"/>
      <c r="F7" s="15">
        <v>84.8</v>
      </c>
      <c r="G7" s="15">
        <f t="shared" si="0"/>
        <v>84.8</v>
      </c>
      <c r="H7" s="12">
        <v>8</v>
      </c>
      <c r="I7" s="12">
        <f>RANK(G7,$G$3:$G$17,0)</f>
        <v>5</v>
      </c>
    </row>
    <row r="8" s="2" customFormat="1" ht="19" customHeight="1" spans="1:9">
      <c r="A8" s="16"/>
      <c r="B8" s="12"/>
      <c r="C8" s="16"/>
      <c r="D8" s="13" t="s">
        <v>16</v>
      </c>
      <c r="E8" s="14"/>
      <c r="F8" s="15">
        <v>84.4</v>
      </c>
      <c r="G8" s="15">
        <f t="shared" si="0"/>
        <v>84.4</v>
      </c>
      <c r="H8" s="12">
        <v>9</v>
      </c>
      <c r="I8" s="12">
        <f>RANK(G8,$G$3:$G$17,0)</f>
        <v>6</v>
      </c>
    </row>
    <row r="9" s="2" customFormat="1" ht="19" customHeight="1" spans="1:9">
      <c r="A9" s="16"/>
      <c r="B9" s="12"/>
      <c r="C9" s="16"/>
      <c r="D9" s="13" t="s">
        <v>17</v>
      </c>
      <c r="E9" s="14"/>
      <c r="F9" s="15">
        <v>83.4</v>
      </c>
      <c r="G9" s="15">
        <f t="shared" si="0"/>
        <v>83.4</v>
      </c>
      <c r="H9" s="12">
        <v>6</v>
      </c>
      <c r="I9" s="12">
        <f>RANK(G9,$G$3:$G$17,0)</f>
        <v>7</v>
      </c>
    </row>
    <row r="10" s="2" customFormat="1" ht="19" customHeight="1" spans="1:9">
      <c r="A10" s="16"/>
      <c r="B10" s="12"/>
      <c r="C10" s="16"/>
      <c r="D10" s="13" t="s">
        <v>18</v>
      </c>
      <c r="E10" s="14"/>
      <c r="F10" s="15">
        <v>83.2</v>
      </c>
      <c r="G10" s="15">
        <f t="shared" si="0"/>
        <v>83.2</v>
      </c>
      <c r="H10" s="12">
        <v>7</v>
      </c>
      <c r="I10" s="12">
        <f>RANK(G10,$G$3:$G$17,0)</f>
        <v>8</v>
      </c>
    </row>
    <row r="11" s="2" customFormat="1" ht="19" customHeight="1" spans="1:9">
      <c r="A11" s="16"/>
      <c r="B11" s="12"/>
      <c r="C11" s="16"/>
      <c r="D11" s="13" t="s">
        <v>19</v>
      </c>
      <c r="E11" s="14"/>
      <c r="F11" s="15">
        <v>82.6</v>
      </c>
      <c r="G11" s="15">
        <f t="shared" si="0"/>
        <v>82.6</v>
      </c>
      <c r="H11" s="12">
        <v>3</v>
      </c>
      <c r="I11" s="12">
        <f>RANK(G11,$G$3:$G$17,0)</f>
        <v>9</v>
      </c>
    </row>
    <row r="12" s="2" customFormat="1" ht="19" customHeight="1" spans="1:9">
      <c r="A12" s="16"/>
      <c r="B12" s="12"/>
      <c r="C12" s="16"/>
      <c r="D12" s="13" t="s">
        <v>20</v>
      </c>
      <c r="E12" s="14"/>
      <c r="F12" s="15">
        <v>82.4</v>
      </c>
      <c r="G12" s="15">
        <f t="shared" si="0"/>
        <v>82.4</v>
      </c>
      <c r="H12" s="12">
        <v>4</v>
      </c>
      <c r="I12" s="12">
        <f>RANK(G12,$G$3:$G$17,0)</f>
        <v>10</v>
      </c>
    </row>
    <row r="13" s="2" customFormat="1" ht="19" customHeight="1" spans="1:9">
      <c r="A13" s="16"/>
      <c r="B13" s="12"/>
      <c r="C13" s="16"/>
      <c r="D13" s="13" t="s">
        <v>21</v>
      </c>
      <c r="E13" s="14"/>
      <c r="F13" s="17">
        <v>82.2</v>
      </c>
      <c r="G13" s="15">
        <f t="shared" si="0"/>
        <v>82.2</v>
      </c>
      <c r="H13" s="12">
        <v>2</v>
      </c>
      <c r="I13" s="12">
        <f>RANK(G13,$G$3:$G$17,0)</f>
        <v>11</v>
      </c>
    </row>
    <row r="14" s="2" customFormat="1" ht="19" customHeight="1" spans="1:9">
      <c r="A14" s="16"/>
      <c r="B14" s="12"/>
      <c r="C14" s="16"/>
      <c r="D14" s="13" t="s">
        <v>22</v>
      </c>
      <c r="E14" s="14"/>
      <c r="F14" s="15">
        <v>82</v>
      </c>
      <c r="G14" s="15">
        <f t="shared" si="0"/>
        <v>82</v>
      </c>
      <c r="H14" s="12">
        <v>14</v>
      </c>
      <c r="I14" s="12">
        <f>RANK(G14,$G$3:$G$17,0)</f>
        <v>12</v>
      </c>
    </row>
    <row r="15" s="2" customFormat="1" ht="19" customHeight="1" spans="1:9">
      <c r="A15" s="16"/>
      <c r="B15" s="11"/>
      <c r="C15" s="16"/>
      <c r="D15" s="13" t="s">
        <v>23</v>
      </c>
      <c r="E15" s="18"/>
      <c r="F15" s="19">
        <v>80</v>
      </c>
      <c r="G15" s="19">
        <f t="shared" si="0"/>
        <v>80</v>
      </c>
      <c r="H15" s="11">
        <v>13</v>
      </c>
      <c r="I15" s="11">
        <f>RANK(G15,$G$3:$G$17,0)</f>
        <v>13</v>
      </c>
    </row>
    <row r="16" s="2" customFormat="1" ht="19" customHeight="1" spans="1:9">
      <c r="A16" s="12"/>
      <c r="B16" s="12"/>
      <c r="C16" s="12"/>
      <c r="D16" s="20" t="s">
        <v>24</v>
      </c>
      <c r="E16" s="21"/>
      <c r="F16" s="22">
        <v>80</v>
      </c>
      <c r="G16" s="22">
        <f t="shared" si="0"/>
        <v>80</v>
      </c>
      <c r="H16" s="23">
        <v>10</v>
      </c>
      <c r="I16" s="23">
        <f>RANK(G16,$G$3:$G$17,0)</f>
        <v>13</v>
      </c>
    </row>
    <row r="17" s="2" customFormat="1" ht="19" customHeight="1" spans="1:9">
      <c r="A17" s="16"/>
      <c r="B17" s="24"/>
      <c r="C17" s="16"/>
      <c r="D17" s="13" t="s">
        <v>25</v>
      </c>
      <c r="E17" s="25"/>
      <c r="F17" s="26">
        <v>79.4</v>
      </c>
      <c r="G17" s="27">
        <f t="shared" si="0"/>
        <v>79.4</v>
      </c>
      <c r="H17" s="24">
        <v>12</v>
      </c>
      <c r="I17" s="24">
        <f>RANK(G17,$G$3:$G$17,0)</f>
        <v>15</v>
      </c>
    </row>
    <row r="18" s="2" customFormat="1" spans="1:9">
      <c r="A18" s="28" t="s">
        <v>26</v>
      </c>
      <c r="B18" s="29">
        <v>30</v>
      </c>
      <c r="C18" s="29">
        <v>19</v>
      </c>
      <c r="D18" s="30" t="s">
        <v>27</v>
      </c>
      <c r="E18" s="31"/>
      <c r="F18" s="32">
        <v>90</v>
      </c>
      <c r="G18" s="32">
        <v>90</v>
      </c>
      <c r="H18" s="30">
        <v>12</v>
      </c>
      <c r="I18" s="30">
        <v>1</v>
      </c>
    </row>
    <row r="19" s="2" customFormat="1" spans="1:9">
      <c r="A19" s="33"/>
      <c r="B19" s="34"/>
      <c r="C19" s="34"/>
      <c r="D19" s="30" t="s">
        <v>28</v>
      </c>
      <c r="E19" s="31"/>
      <c r="F19" s="32">
        <v>89.4</v>
      </c>
      <c r="G19" s="32">
        <v>89.4</v>
      </c>
      <c r="H19" s="30">
        <v>7</v>
      </c>
      <c r="I19" s="30">
        <v>2</v>
      </c>
    </row>
    <row r="20" s="2" customFormat="1" spans="1:9">
      <c r="A20" s="33"/>
      <c r="B20" s="34"/>
      <c r="C20" s="34"/>
      <c r="D20" s="30" t="s">
        <v>29</v>
      </c>
      <c r="E20" s="31"/>
      <c r="F20" s="32">
        <v>89.2</v>
      </c>
      <c r="G20" s="32">
        <v>89.2</v>
      </c>
      <c r="H20" s="30">
        <v>9</v>
      </c>
      <c r="I20" s="30">
        <v>3</v>
      </c>
    </row>
    <row r="21" s="2" customFormat="1" spans="1:9">
      <c r="A21" s="33"/>
      <c r="B21" s="34"/>
      <c r="C21" s="34"/>
      <c r="D21" s="30" t="s">
        <v>30</v>
      </c>
      <c r="E21" s="31"/>
      <c r="F21" s="32">
        <v>88.6</v>
      </c>
      <c r="G21" s="32">
        <v>88.6</v>
      </c>
      <c r="H21" s="30">
        <v>3</v>
      </c>
      <c r="I21" s="30">
        <v>4</v>
      </c>
    </row>
    <row r="22" s="2" customFormat="1" spans="1:9">
      <c r="A22" s="33"/>
      <c r="B22" s="34"/>
      <c r="C22" s="34"/>
      <c r="D22" s="30" t="s">
        <v>31</v>
      </c>
      <c r="E22" s="35"/>
      <c r="F22" s="36">
        <v>88.2</v>
      </c>
      <c r="G22" s="36">
        <v>88.2</v>
      </c>
      <c r="H22" s="37">
        <v>18</v>
      </c>
      <c r="I22" s="37">
        <v>5</v>
      </c>
    </row>
    <row r="23" s="2" customFormat="1" spans="1:9">
      <c r="A23" s="38"/>
      <c r="B23" s="38"/>
      <c r="C23" s="38"/>
      <c r="D23" s="39" t="s">
        <v>32</v>
      </c>
      <c r="E23" s="40"/>
      <c r="F23" s="41">
        <v>87.4</v>
      </c>
      <c r="G23" s="41">
        <v>87.4</v>
      </c>
      <c r="H23" s="39">
        <v>10</v>
      </c>
      <c r="I23" s="39">
        <v>6</v>
      </c>
    </row>
    <row r="24" s="2" customFormat="1" spans="1:9">
      <c r="A24" s="33"/>
      <c r="B24" s="34"/>
      <c r="C24" s="34"/>
      <c r="D24" s="30" t="s">
        <v>33</v>
      </c>
      <c r="E24" s="42"/>
      <c r="F24" s="43">
        <v>87.2</v>
      </c>
      <c r="G24" s="43">
        <v>87.2</v>
      </c>
      <c r="H24" s="44">
        <v>13</v>
      </c>
      <c r="I24" s="44">
        <v>7</v>
      </c>
    </row>
    <row r="25" s="2" customFormat="1" spans="1:9">
      <c r="A25" s="33"/>
      <c r="B25" s="34"/>
      <c r="C25" s="34"/>
      <c r="D25" s="30" t="s">
        <v>34</v>
      </c>
      <c r="E25" s="31"/>
      <c r="F25" s="32">
        <v>87.2</v>
      </c>
      <c r="G25" s="32">
        <v>87.2</v>
      </c>
      <c r="H25" s="30">
        <v>11</v>
      </c>
      <c r="I25" s="30">
        <v>7</v>
      </c>
    </row>
    <row r="26" s="2" customFormat="1" spans="1:9">
      <c r="A26" s="33"/>
      <c r="B26" s="34"/>
      <c r="C26" s="34"/>
      <c r="D26" s="30" t="s">
        <v>35</v>
      </c>
      <c r="E26" s="31"/>
      <c r="F26" s="32">
        <v>86.8</v>
      </c>
      <c r="G26" s="32">
        <v>86.8</v>
      </c>
      <c r="H26" s="30">
        <v>8</v>
      </c>
      <c r="I26" s="30">
        <v>9</v>
      </c>
    </row>
    <row r="27" s="2" customFormat="1" spans="1:9">
      <c r="A27" s="33"/>
      <c r="B27" s="34"/>
      <c r="C27" s="34"/>
      <c r="D27" s="30" t="s">
        <v>36</v>
      </c>
      <c r="E27" s="31"/>
      <c r="F27" s="32">
        <v>86</v>
      </c>
      <c r="G27" s="32">
        <v>86</v>
      </c>
      <c r="H27" s="30">
        <v>5</v>
      </c>
      <c r="I27" s="30">
        <v>10</v>
      </c>
    </row>
    <row r="28" s="2" customFormat="1" spans="1:9">
      <c r="A28" s="33"/>
      <c r="B28" s="34"/>
      <c r="C28" s="34"/>
      <c r="D28" s="30" t="s">
        <v>37</v>
      </c>
      <c r="E28" s="31"/>
      <c r="F28" s="32">
        <v>85.2</v>
      </c>
      <c r="G28" s="32">
        <v>85.2</v>
      </c>
      <c r="H28" s="30">
        <v>6</v>
      </c>
      <c r="I28" s="30">
        <v>11</v>
      </c>
    </row>
    <row r="29" s="2" customFormat="1" spans="1:9">
      <c r="A29" s="33"/>
      <c r="B29" s="34"/>
      <c r="C29" s="34"/>
      <c r="D29" s="30" t="s">
        <v>38</v>
      </c>
      <c r="E29" s="31"/>
      <c r="F29" s="32">
        <v>84.8</v>
      </c>
      <c r="G29" s="32">
        <v>84.8</v>
      </c>
      <c r="H29" s="30">
        <v>14</v>
      </c>
      <c r="I29" s="30">
        <v>12</v>
      </c>
    </row>
    <row r="30" s="2" customFormat="1" spans="1:9">
      <c r="A30" s="33"/>
      <c r="B30" s="34"/>
      <c r="C30" s="34"/>
      <c r="D30" s="30" t="s">
        <v>39</v>
      </c>
      <c r="E30" s="31"/>
      <c r="F30" s="32">
        <v>84.4</v>
      </c>
      <c r="G30" s="32">
        <v>84.4</v>
      </c>
      <c r="H30" s="30">
        <v>4</v>
      </c>
      <c r="I30" s="30">
        <v>13</v>
      </c>
    </row>
    <row r="31" s="2" customFormat="1" spans="1:9">
      <c r="A31" s="33"/>
      <c r="B31" s="34"/>
      <c r="C31" s="34"/>
      <c r="D31" s="30" t="s">
        <v>40</v>
      </c>
      <c r="E31" s="31"/>
      <c r="F31" s="32">
        <v>83.8</v>
      </c>
      <c r="G31" s="32">
        <v>83.8</v>
      </c>
      <c r="H31" s="30">
        <v>19</v>
      </c>
      <c r="I31" s="30">
        <v>14</v>
      </c>
    </row>
    <row r="32" s="2" customFormat="1" spans="1:9">
      <c r="A32" s="33"/>
      <c r="B32" s="34"/>
      <c r="C32" s="34"/>
      <c r="D32" s="30" t="s">
        <v>41</v>
      </c>
      <c r="E32" s="31"/>
      <c r="F32" s="32">
        <v>82.8</v>
      </c>
      <c r="G32" s="32">
        <v>82.8</v>
      </c>
      <c r="H32" s="30">
        <v>1</v>
      </c>
      <c r="I32" s="30">
        <v>15</v>
      </c>
    </row>
    <row r="33" s="2" customFormat="1" spans="1:9">
      <c r="A33" s="33"/>
      <c r="B33" s="34"/>
      <c r="C33" s="34"/>
      <c r="D33" s="30" t="s">
        <v>42</v>
      </c>
      <c r="E33" s="31"/>
      <c r="F33" s="32">
        <v>81</v>
      </c>
      <c r="G33" s="32">
        <v>81</v>
      </c>
      <c r="H33" s="30">
        <v>2</v>
      </c>
      <c r="I33" s="30">
        <v>16</v>
      </c>
    </row>
    <row r="34" s="2" customFormat="1" spans="1:9">
      <c r="A34" s="33"/>
      <c r="B34" s="34"/>
      <c r="C34" s="34"/>
      <c r="D34" s="30" t="s">
        <v>43</v>
      </c>
      <c r="E34" s="31"/>
      <c r="F34" s="32">
        <v>80.6</v>
      </c>
      <c r="G34" s="32">
        <v>80.6</v>
      </c>
      <c r="H34" s="30">
        <v>16</v>
      </c>
      <c r="I34" s="30">
        <v>17</v>
      </c>
    </row>
    <row r="35" s="2" customFormat="1" spans="1:9">
      <c r="A35" s="33"/>
      <c r="B35" s="34"/>
      <c r="C35" s="34"/>
      <c r="D35" s="30" t="s">
        <v>44</v>
      </c>
      <c r="E35" s="31"/>
      <c r="F35" s="32">
        <v>80.2</v>
      </c>
      <c r="G35" s="32">
        <v>80.2</v>
      </c>
      <c r="H35" s="30">
        <v>15</v>
      </c>
      <c r="I35" s="30">
        <v>18</v>
      </c>
    </row>
    <row r="36" s="2" customFormat="1" spans="1:9">
      <c r="A36" s="33"/>
      <c r="B36" s="34"/>
      <c r="C36" s="34"/>
      <c r="D36" s="39" t="s">
        <v>45</v>
      </c>
      <c r="E36" s="40"/>
      <c r="F36" s="41">
        <v>80</v>
      </c>
      <c r="G36" s="41">
        <v>80</v>
      </c>
      <c r="H36" s="39">
        <v>17</v>
      </c>
      <c r="I36" s="39">
        <v>19</v>
      </c>
    </row>
    <row r="37" s="2" customFormat="1" spans="1:9">
      <c r="A37" s="12" t="s">
        <v>46</v>
      </c>
      <c r="B37" s="12">
        <v>1</v>
      </c>
      <c r="C37" s="12">
        <v>1</v>
      </c>
      <c r="D37" s="45" t="s">
        <v>47</v>
      </c>
      <c r="E37" s="46"/>
      <c r="F37" s="15">
        <v>84.2</v>
      </c>
      <c r="G37" s="15">
        <f>F37+0</f>
        <v>84.2</v>
      </c>
      <c r="H37" s="12">
        <v>1</v>
      </c>
      <c r="I37" s="12">
        <v>1</v>
      </c>
    </row>
    <row r="38" s="2" customFormat="1" spans="1:9">
      <c r="A38" s="28" t="s">
        <v>48</v>
      </c>
      <c r="B38" s="38">
        <v>2</v>
      </c>
      <c r="C38" s="38">
        <v>2</v>
      </c>
      <c r="D38" s="30" t="s">
        <v>49</v>
      </c>
      <c r="E38" s="31"/>
      <c r="F38" s="47">
        <v>89.2</v>
      </c>
      <c r="G38" s="47">
        <v>89.2</v>
      </c>
      <c r="H38" s="38">
        <v>1</v>
      </c>
      <c r="I38" s="38">
        <v>1</v>
      </c>
    </row>
    <row r="39" s="2" customFormat="1" spans="1:9">
      <c r="A39" s="48"/>
      <c r="B39" s="38"/>
      <c r="C39" s="38"/>
      <c r="D39" s="30" t="s">
        <v>50</v>
      </c>
      <c r="E39" s="31"/>
      <c r="F39" s="47">
        <v>81</v>
      </c>
      <c r="G39" s="47">
        <v>81</v>
      </c>
      <c r="H39" s="38">
        <v>2</v>
      </c>
      <c r="I39" s="38">
        <v>2</v>
      </c>
    </row>
    <row r="40" s="2" customFormat="1" spans="1:9">
      <c r="A40" s="28" t="s">
        <v>51</v>
      </c>
      <c r="B40" s="29">
        <v>5</v>
      </c>
      <c r="C40" s="29">
        <v>5</v>
      </c>
      <c r="D40" s="30" t="s">
        <v>52</v>
      </c>
      <c r="E40" s="31"/>
      <c r="F40" s="47">
        <v>86.6</v>
      </c>
      <c r="G40" s="47">
        <v>86.6</v>
      </c>
      <c r="H40" s="38">
        <v>6</v>
      </c>
      <c r="I40" s="38">
        <v>1</v>
      </c>
    </row>
    <row r="41" s="2" customFormat="1" spans="1:9">
      <c r="A41" s="33"/>
      <c r="B41" s="34"/>
      <c r="C41" s="34"/>
      <c r="D41" s="30" t="s">
        <v>53</v>
      </c>
      <c r="E41" s="31"/>
      <c r="F41" s="47">
        <v>84</v>
      </c>
      <c r="G41" s="47">
        <v>84</v>
      </c>
      <c r="H41" s="38">
        <v>1</v>
      </c>
      <c r="I41" s="38">
        <v>2</v>
      </c>
    </row>
    <row r="42" s="2" customFormat="1" spans="1:9">
      <c r="A42" s="38"/>
      <c r="B42" s="34"/>
      <c r="C42" s="34"/>
      <c r="D42" s="49" t="s">
        <v>54</v>
      </c>
      <c r="E42" s="50"/>
      <c r="F42" s="49">
        <v>82.4</v>
      </c>
      <c r="G42" s="49">
        <v>82.4</v>
      </c>
      <c r="H42" s="49">
        <v>5</v>
      </c>
      <c r="I42" s="49">
        <v>3</v>
      </c>
    </row>
    <row r="43" s="2" customFormat="1" spans="1:9">
      <c r="A43" s="38"/>
      <c r="B43" s="34"/>
      <c r="C43" s="34"/>
      <c r="D43" s="39" t="s">
        <v>55</v>
      </c>
      <c r="E43" s="40"/>
      <c r="F43" s="41">
        <v>78.2</v>
      </c>
      <c r="G43" s="41">
        <v>78.2</v>
      </c>
      <c r="H43" s="39">
        <v>2</v>
      </c>
      <c r="I43" s="39">
        <v>4</v>
      </c>
    </row>
    <row r="44" s="2" customFormat="1" spans="1:9">
      <c r="A44" s="38"/>
      <c r="B44" s="34"/>
      <c r="C44" s="34"/>
      <c r="D44" s="39" t="s">
        <v>56</v>
      </c>
      <c r="E44" s="40"/>
      <c r="F44" s="41">
        <v>73.4</v>
      </c>
      <c r="G44" s="41">
        <v>73.4</v>
      </c>
      <c r="H44" s="39">
        <v>3</v>
      </c>
      <c r="I44" s="39">
        <v>5</v>
      </c>
    </row>
    <row r="45" s="2" customFormat="1" spans="1:9">
      <c r="A45" s="38" t="s">
        <v>57</v>
      </c>
      <c r="B45" s="29">
        <v>3</v>
      </c>
      <c r="C45" s="29">
        <v>3</v>
      </c>
      <c r="D45" s="39" t="s">
        <v>58</v>
      </c>
      <c r="E45" s="40"/>
      <c r="F45" s="41">
        <v>85</v>
      </c>
      <c r="G45" s="41">
        <v>85</v>
      </c>
      <c r="H45" s="39">
        <v>1</v>
      </c>
      <c r="I45" s="39">
        <v>1</v>
      </c>
    </row>
    <row r="46" s="2" customFormat="1" spans="1:9">
      <c r="A46" s="33"/>
      <c r="B46" s="34"/>
      <c r="C46" s="34"/>
      <c r="D46" s="30" t="s">
        <v>59</v>
      </c>
      <c r="E46" s="31"/>
      <c r="F46" s="47">
        <v>85</v>
      </c>
      <c r="G46" s="47">
        <v>85</v>
      </c>
      <c r="H46" s="38">
        <v>3</v>
      </c>
      <c r="I46" s="38">
        <v>1</v>
      </c>
    </row>
    <row r="47" s="2" customFormat="1" spans="1:9">
      <c r="A47" s="33"/>
      <c r="B47" s="34"/>
      <c r="C47" s="34"/>
      <c r="D47" s="30" t="s">
        <v>60</v>
      </c>
      <c r="E47" s="31"/>
      <c r="F47" s="47">
        <v>83</v>
      </c>
      <c r="G47" s="47">
        <v>83</v>
      </c>
      <c r="H47" s="38">
        <v>2</v>
      </c>
      <c r="I47" s="38">
        <v>3</v>
      </c>
    </row>
    <row r="48" s="2" customFormat="1" spans="1:9">
      <c r="A48" s="38" t="s">
        <v>61</v>
      </c>
      <c r="B48" s="29">
        <v>4</v>
      </c>
      <c r="C48" s="29">
        <v>3</v>
      </c>
      <c r="D48" s="39" t="s">
        <v>62</v>
      </c>
      <c r="E48" s="40"/>
      <c r="F48" s="41">
        <v>86</v>
      </c>
      <c r="G48" s="41">
        <v>86</v>
      </c>
      <c r="H48" s="39">
        <v>3</v>
      </c>
      <c r="I48" s="39">
        <v>1</v>
      </c>
    </row>
    <row r="49" s="2" customFormat="1" spans="1:9">
      <c r="A49" s="38"/>
      <c r="B49" s="34"/>
      <c r="C49" s="34"/>
      <c r="D49" s="39" t="s">
        <v>63</v>
      </c>
      <c r="E49" s="40"/>
      <c r="F49" s="41">
        <v>85.6</v>
      </c>
      <c r="G49" s="41">
        <v>85.6</v>
      </c>
      <c r="H49" s="39">
        <v>1</v>
      </c>
      <c r="I49" s="39">
        <v>2</v>
      </c>
    </row>
    <row r="50" s="2" customFormat="1" spans="1:9">
      <c r="A50" s="33"/>
      <c r="B50" s="34"/>
      <c r="C50" s="34"/>
      <c r="D50" s="30" t="s">
        <v>64</v>
      </c>
      <c r="E50" s="31"/>
      <c r="F50" s="47">
        <v>83.2</v>
      </c>
      <c r="G50" s="47">
        <v>83.2</v>
      </c>
      <c r="H50" s="38">
        <v>2</v>
      </c>
      <c r="I50" s="38">
        <v>3</v>
      </c>
    </row>
    <row r="51" s="2" customFormat="1" spans="1:9">
      <c r="A51" s="38" t="s">
        <v>65</v>
      </c>
      <c r="B51" s="29">
        <v>8</v>
      </c>
      <c r="C51" s="29">
        <v>8</v>
      </c>
      <c r="D51" s="30" t="s">
        <v>66</v>
      </c>
      <c r="E51" s="31"/>
      <c r="F51" s="47">
        <v>85.2</v>
      </c>
      <c r="G51" s="47">
        <v>85.2</v>
      </c>
      <c r="H51" s="38">
        <v>7</v>
      </c>
      <c r="I51" s="38">
        <v>1</v>
      </c>
    </row>
    <row r="52" s="2" customFormat="1" spans="1:9">
      <c r="A52" s="38"/>
      <c r="B52" s="34"/>
      <c r="C52" s="34"/>
      <c r="D52" s="39" t="s">
        <v>67</v>
      </c>
      <c r="E52" s="40"/>
      <c r="F52" s="41">
        <v>82.8</v>
      </c>
      <c r="G52" s="41">
        <v>82.8</v>
      </c>
      <c r="H52" s="39">
        <v>8</v>
      </c>
      <c r="I52" s="39">
        <v>2</v>
      </c>
    </row>
    <row r="53" s="2" customFormat="1" spans="1:9">
      <c r="A53" s="38"/>
      <c r="B53" s="34"/>
      <c r="C53" s="34"/>
      <c r="D53" s="30" t="s">
        <v>68</v>
      </c>
      <c r="E53" s="31"/>
      <c r="F53" s="47">
        <v>81.2</v>
      </c>
      <c r="G53" s="47">
        <v>81.2</v>
      </c>
      <c r="H53" s="38">
        <v>2</v>
      </c>
      <c r="I53" s="38">
        <v>3</v>
      </c>
    </row>
    <row r="54" s="2" customFormat="1" spans="1:9">
      <c r="A54" s="38"/>
      <c r="B54" s="34"/>
      <c r="C54" s="34"/>
      <c r="D54" s="30" t="s">
        <v>69</v>
      </c>
      <c r="E54" s="31"/>
      <c r="F54" s="47">
        <v>80.8</v>
      </c>
      <c r="G54" s="47">
        <v>80.8</v>
      </c>
      <c r="H54" s="38">
        <v>3</v>
      </c>
      <c r="I54" s="38">
        <v>4</v>
      </c>
    </row>
    <row r="55" s="2" customFormat="1" spans="1:9">
      <c r="A55" s="38"/>
      <c r="B55" s="34"/>
      <c r="C55" s="34"/>
      <c r="D55" s="30" t="s">
        <v>70</v>
      </c>
      <c r="E55" s="31"/>
      <c r="F55" s="47">
        <v>78.8</v>
      </c>
      <c r="G55" s="47">
        <v>78.8</v>
      </c>
      <c r="H55" s="38">
        <v>1</v>
      </c>
      <c r="I55" s="38">
        <v>5</v>
      </c>
    </row>
    <row r="56" s="2" customFormat="1" spans="1:9">
      <c r="A56" s="38"/>
      <c r="B56" s="34"/>
      <c r="C56" s="34"/>
      <c r="D56" s="39" t="s">
        <v>71</v>
      </c>
      <c r="E56" s="40"/>
      <c r="F56" s="41">
        <v>77.8</v>
      </c>
      <c r="G56" s="41">
        <v>77.8</v>
      </c>
      <c r="H56" s="39">
        <v>5</v>
      </c>
      <c r="I56" s="39">
        <v>6</v>
      </c>
    </row>
    <row r="57" s="2" customFormat="1" spans="1:9">
      <c r="A57" s="38"/>
      <c r="B57" s="34"/>
      <c r="C57" s="34"/>
      <c r="D57" s="30" t="s">
        <v>72</v>
      </c>
      <c r="E57" s="31"/>
      <c r="F57" s="47">
        <v>76.6</v>
      </c>
      <c r="G57" s="47">
        <v>76.6</v>
      </c>
      <c r="H57" s="38">
        <v>4</v>
      </c>
      <c r="I57" s="38">
        <v>7</v>
      </c>
    </row>
    <row r="58" s="2" customFormat="1" spans="1:9">
      <c r="A58" s="38"/>
      <c r="B58" s="51"/>
      <c r="C58" s="51"/>
      <c r="D58" s="30" t="s">
        <v>73</v>
      </c>
      <c r="E58" s="31"/>
      <c r="F58" s="47">
        <v>75</v>
      </c>
      <c r="G58" s="47">
        <v>75</v>
      </c>
      <c r="H58" s="38">
        <v>6</v>
      </c>
      <c r="I58" s="38">
        <v>8</v>
      </c>
    </row>
    <row r="59" s="2" customFormat="1" ht="19" customHeight="1" spans="1:9">
      <c r="A59" s="12" t="s">
        <v>74</v>
      </c>
      <c r="B59" s="12">
        <v>10</v>
      </c>
      <c r="C59" s="12">
        <v>10</v>
      </c>
      <c r="D59" s="52" t="s">
        <v>75</v>
      </c>
      <c r="E59" s="53">
        <v>62.5</v>
      </c>
      <c r="F59" s="15">
        <v>78.8</v>
      </c>
      <c r="G59" s="15">
        <f t="shared" ref="G59:G83" si="1">E59*0.5+F59*0.5</f>
        <v>70.65</v>
      </c>
      <c r="H59" s="12">
        <v>4</v>
      </c>
      <c r="I59" s="12">
        <v>1</v>
      </c>
    </row>
    <row r="60" s="2" customFormat="1" ht="19" customHeight="1" spans="1:9">
      <c r="A60" s="12"/>
      <c r="B60" s="12"/>
      <c r="C60" s="12"/>
      <c r="D60" s="52" t="s">
        <v>76</v>
      </c>
      <c r="E60" s="53">
        <v>64.5</v>
      </c>
      <c r="F60" s="15">
        <v>74.8</v>
      </c>
      <c r="G60" s="15">
        <f t="shared" si="1"/>
        <v>69.65</v>
      </c>
      <c r="H60" s="12">
        <v>6</v>
      </c>
      <c r="I60" s="12">
        <v>2</v>
      </c>
    </row>
    <row r="61" s="2" customFormat="1" ht="19" customHeight="1" spans="1:9">
      <c r="A61" s="12"/>
      <c r="B61" s="12"/>
      <c r="C61" s="12"/>
      <c r="D61" s="54" t="s">
        <v>77</v>
      </c>
      <c r="E61" s="55">
        <v>57.5</v>
      </c>
      <c r="F61" s="15">
        <v>80.8</v>
      </c>
      <c r="G61" s="15">
        <f t="shared" si="1"/>
        <v>69.15</v>
      </c>
      <c r="H61" s="12">
        <v>15</v>
      </c>
      <c r="I61" s="12">
        <v>3</v>
      </c>
    </row>
    <row r="62" s="2" customFormat="1" ht="19" customHeight="1" spans="1:9">
      <c r="A62" s="12"/>
      <c r="B62" s="12"/>
      <c r="C62" s="12"/>
      <c r="D62" s="54" t="s">
        <v>78</v>
      </c>
      <c r="E62" s="55">
        <v>52</v>
      </c>
      <c r="F62" s="15">
        <v>85.2</v>
      </c>
      <c r="G62" s="15">
        <f t="shared" si="1"/>
        <v>68.6</v>
      </c>
      <c r="H62" s="12">
        <v>10</v>
      </c>
      <c r="I62" s="12">
        <v>4</v>
      </c>
    </row>
    <row r="63" s="2" customFormat="1" ht="19" customHeight="1" spans="1:9">
      <c r="A63" s="12"/>
      <c r="B63" s="12"/>
      <c r="C63" s="12"/>
      <c r="D63" s="54" t="s">
        <v>79</v>
      </c>
      <c r="E63" s="55">
        <v>54.5</v>
      </c>
      <c r="F63" s="15">
        <v>80.2</v>
      </c>
      <c r="G63" s="15">
        <f t="shared" si="1"/>
        <v>67.35</v>
      </c>
      <c r="H63" s="12">
        <v>25</v>
      </c>
      <c r="I63" s="12">
        <v>5</v>
      </c>
    </row>
    <row r="64" s="2" customFormat="1" ht="19" customHeight="1" spans="1:9">
      <c r="A64" s="12"/>
      <c r="B64" s="12"/>
      <c r="C64" s="12"/>
      <c r="D64" s="54" t="s">
        <v>80</v>
      </c>
      <c r="E64" s="55">
        <v>54.5</v>
      </c>
      <c r="F64" s="15">
        <v>79.2</v>
      </c>
      <c r="G64" s="15">
        <f t="shared" si="1"/>
        <v>66.85</v>
      </c>
      <c r="H64" s="12">
        <v>18</v>
      </c>
      <c r="I64" s="12">
        <v>6</v>
      </c>
    </row>
    <row r="65" s="2" customFormat="1" ht="19" customHeight="1" spans="1:9">
      <c r="A65" s="12"/>
      <c r="B65" s="12"/>
      <c r="C65" s="12"/>
      <c r="D65" s="54" t="s">
        <v>81</v>
      </c>
      <c r="E65" s="55">
        <v>59</v>
      </c>
      <c r="F65" s="15">
        <v>72</v>
      </c>
      <c r="G65" s="15">
        <f t="shared" si="1"/>
        <v>65.5</v>
      </c>
      <c r="H65" s="12">
        <v>17</v>
      </c>
      <c r="I65" s="12">
        <v>7</v>
      </c>
    </row>
    <row r="66" s="2" customFormat="1" ht="19" customHeight="1" spans="1:9">
      <c r="A66" s="12"/>
      <c r="B66" s="12"/>
      <c r="C66" s="12"/>
      <c r="D66" s="54" t="s">
        <v>82</v>
      </c>
      <c r="E66" s="55">
        <v>52</v>
      </c>
      <c r="F66" s="15">
        <v>78</v>
      </c>
      <c r="G66" s="15">
        <f t="shared" si="1"/>
        <v>65</v>
      </c>
      <c r="H66" s="12">
        <v>19</v>
      </c>
      <c r="I66" s="12">
        <v>8</v>
      </c>
    </row>
    <row r="67" s="2" customFormat="1" ht="19" customHeight="1" spans="1:9">
      <c r="A67" s="12"/>
      <c r="B67" s="12"/>
      <c r="C67" s="12"/>
      <c r="D67" s="56" t="s">
        <v>83</v>
      </c>
      <c r="E67" s="57">
        <v>45.5</v>
      </c>
      <c r="F67" s="19">
        <v>80.6</v>
      </c>
      <c r="G67" s="19">
        <f t="shared" si="1"/>
        <v>63.05</v>
      </c>
      <c r="H67" s="11">
        <v>22</v>
      </c>
      <c r="I67" s="12">
        <v>9</v>
      </c>
    </row>
    <row r="68" s="2" customFormat="1" ht="19" customHeight="1" spans="1:9">
      <c r="A68" s="12"/>
      <c r="B68" s="12"/>
      <c r="C68" s="12"/>
      <c r="D68" s="49" t="s">
        <v>84</v>
      </c>
      <c r="E68" s="49">
        <v>54.5</v>
      </c>
      <c r="F68" s="49">
        <v>71.4</v>
      </c>
      <c r="G68" s="49">
        <f t="shared" si="1"/>
        <v>62.95</v>
      </c>
      <c r="H68" s="49">
        <v>24</v>
      </c>
      <c r="I68" s="23">
        <v>10</v>
      </c>
    </row>
    <row r="69" spans="1:9">
      <c r="A69" s="58" t="s">
        <v>85</v>
      </c>
      <c r="B69" s="58">
        <v>20</v>
      </c>
      <c r="C69" s="58">
        <v>20</v>
      </c>
      <c r="D69" s="45" t="s">
        <v>86</v>
      </c>
      <c r="E69" s="45">
        <v>61.5</v>
      </c>
      <c r="F69" s="15">
        <f>VLOOKUP(H69,'[1]Sheet1 (2)'!$A$3:$B$49,2,FALSE)</f>
        <v>89.8</v>
      </c>
      <c r="G69" s="15">
        <f t="shared" ref="G69:G115" si="2">E69*0.5+F69*0.5</f>
        <v>75.65</v>
      </c>
      <c r="H69" s="12">
        <v>19</v>
      </c>
      <c r="I69" s="12">
        <f t="shared" ref="I69:I115" si="3">RANK(G69,$G$69:$G$88)</f>
        <v>1</v>
      </c>
    </row>
    <row r="70" spans="1:9">
      <c r="A70" s="58"/>
      <c r="B70" s="58"/>
      <c r="C70" s="58"/>
      <c r="D70" s="45" t="s">
        <v>87</v>
      </c>
      <c r="E70" s="45">
        <v>61.5</v>
      </c>
      <c r="F70" s="15">
        <f>VLOOKUP(H70,'[1]Sheet1 (2)'!$A$3:$B$49,2,FALSE)</f>
        <v>89.6</v>
      </c>
      <c r="G70" s="15">
        <f t="shared" si="2"/>
        <v>75.55</v>
      </c>
      <c r="H70" s="12">
        <v>11</v>
      </c>
      <c r="I70" s="12">
        <f t="shared" si="3"/>
        <v>2</v>
      </c>
    </row>
    <row r="71" spans="1:9">
      <c r="A71" s="58"/>
      <c r="B71" s="58"/>
      <c r="C71" s="58"/>
      <c r="D71" s="45" t="s">
        <v>88</v>
      </c>
      <c r="E71" s="45">
        <v>58.5</v>
      </c>
      <c r="F71" s="15">
        <f>VLOOKUP(H71,'[1]Sheet1 (2)'!$A$3:$B$49,2,FALSE)</f>
        <v>92.4</v>
      </c>
      <c r="G71" s="15">
        <f t="shared" si="2"/>
        <v>75.45</v>
      </c>
      <c r="H71" s="12">
        <v>15</v>
      </c>
      <c r="I71" s="12">
        <f t="shared" si="3"/>
        <v>3</v>
      </c>
    </row>
    <row r="72" spans="1:9">
      <c r="A72" s="58"/>
      <c r="B72" s="58"/>
      <c r="C72" s="58"/>
      <c r="D72" s="45" t="s">
        <v>89</v>
      </c>
      <c r="E72" s="45">
        <v>61</v>
      </c>
      <c r="F72" s="15">
        <f>VLOOKUP(H72,'[1]Sheet1 (2)'!$A$3:$B$49,2,FALSE)</f>
        <v>89.4</v>
      </c>
      <c r="G72" s="15">
        <f t="shared" si="2"/>
        <v>75.2</v>
      </c>
      <c r="H72" s="12">
        <v>21</v>
      </c>
      <c r="I72" s="12">
        <f t="shared" si="3"/>
        <v>4</v>
      </c>
    </row>
    <row r="73" spans="1:9">
      <c r="A73" s="59"/>
      <c r="B73" s="58"/>
      <c r="C73" s="58"/>
      <c r="D73" s="45" t="s">
        <v>90</v>
      </c>
      <c r="E73" s="45">
        <v>57</v>
      </c>
      <c r="F73" s="22">
        <f>VLOOKUP(H73,'[1]Sheet1 (2)'!$A$3:$B$49,2,FALSE)</f>
        <v>90</v>
      </c>
      <c r="G73" s="22">
        <f t="shared" si="2"/>
        <v>73.5</v>
      </c>
      <c r="H73" s="23">
        <v>30</v>
      </c>
      <c r="I73" s="23">
        <f t="shared" si="3"/>
        <v>5</v>
      </c>
    </row>
    <row r="74" spans="1:9">
      <c r="A74" s="58"/>
      <c r="B74" s="58"/>
      <c r="C74" s="58"/>
      <c r="D74" s="45" t="s">
        <v>91</v>
      </c>
      <c r="E74" s="45">
        <v>59.5</v>
      </c>
      <c r="F74" s="15">
        <f>VLOOKUP(H74,'[1]Sheet1 (2)'!$A$3:$B$49,2,FALSE)</f>
        <v>86</v>
      </c>
      <c r="G74" s="15">
        <f t="shared" si="2"/>
        <v>72.75</v>
      </c>
      <c r="H74" s="12">
        <v>17</v>
      </c>
      <c r="I74" s="12">
        <f t="shared" si="3"/>
        <v>6</v>
      </c>
    </row>
    <row r="75" spans="1:9">
      <c r="A75" s="58"/>
      <c r="B75" s="58"/>
      <c r="C75" s="58"/>
      <c r="D75" s="45" t="s">
        <v>92</v>
      </c>
      <c r="E75" s="45">
        <v>58.5</v>
      </c>
      <c r="F75" s="15">
        <f>VLOOKUP(H75,'[1]Sheet1 (2)'!$A$3:$B$49,2,FALSE)</f>
        <v>86</v>
      </c>
      <c r="G75" s="15">
        <f t="shared" si="2"/>
        <v>72.25</v>
      </c>
      <c r="H75" s="12">
        <v>13</v>
      </c>
      <c r="I75" s="12">
        <f t="shared" si="3"/>
        <v>7</v>
      </c>
    </row>
    <row r="76" spans="1:9">
      <c r="A76" s="58"/>
      <c r="B76" s="58"/>
      <c r="C76" s="58"/>
      <c r="D76" s="45" t="s">
        <v>93</v>
      </c>
      <c r="E76" s="45">
        <v>59.5</v>
      </c>
      <c r="F76" s="15">
        <f>VLOOKUP(H76,'[1]Sheet1 (2)'!$A$3:$B$49,2,FALSE)</f>
        <v>84</v>
      </c>
      <c r="G76" s="15">
        <f t="shared" si="2"/>
        <v>71.75</v>
      </c>
      <c r="H76" s="12">
        <v>12</v>
      </c>
      <c r="I76" s="12">
        <f t="shared" si="3"/>
        <v>8</v>
      </c>
    </row>
    <row r="77" spans="1:9">
      <c r="A77" s="58"/>
      <c r="B77" s="58"/>
      <c r="C77" s="58"/>
      <c r="D77" s="45" t="s">
        <v>94</v>
      </c>
      <c r="E77" s="45">
        <v>54</v>
      </c>
      <c r="F77" s="15">
        <f>VLOOKUP(H77,'[1]Sheet1 (2)'!$A$3:$B$49,2,FALSE)</f>
        <v>85.2</v>
      </c>
      <c r="G77" s="15">
        <f t="shared" si="2"/>
        <v>69.6</v>
      </c>
      <c r="H77" s="12">
        <v>3</v>
      </c>
      <c r="I77" s="12">
        <f t="shared" si="3"/>
        <v>9</v>
      </c>
    </row>
    <row r="78" spans="1:9">
      <c r="A78" s="58"/>
      <c r="B78" s="58"/>
      <c r="C78" s="58"/>
      <c r="D78" s="60" t="s">
        <v>95</v>
      </c>
      <c r="E78" s="60">
        <v>47</v>
      </c>
      <c r="F78" s="15">
        <f>VLOOKUP(H78,'[1]Sheet1 (2)'!$A$3:$B$49,2,FALSE)</f>
        <v>90.2</v>
      </c>
      <c r="G78" s="15">
        <f t="shared" si="2"/>
        <v>68.6</v>
      </c>
      <c r="H78" s="60">
        <v>29</v>
      </c>
      <c r="I78" s="12">
        <f t="shared" si="3"/>
        <v>10</v>
      </c>
    </row>
    <row r="79" spans="1:9">
      <c r="A79" s="58"/>
      <c r="B79" s="58"/>
      <c r="C79" s="58"/>
      <c r="D79" s="45" t="s">
        <v>96</v>
      </c>
      <c r="E79" s="45">
        <v>56</v>
      </c>
      <c r="F79" s="15">
        <f>VLOOKUP(H79,'[1]Sheet1 (2)'!$A$3:$B$49,2,FALSE)</f>
        <v>79.2</v>
      </c>
      <c r="G79" s="15">
        <f t="shared" si="2"/>
        <v>67.6</v>
      </c>
      <c r="H79" s="12">
        <v>26</v>
      </c>
      <c r="I79" s="12">
        <f t="shared" si="3"/>
        <v>11</v>
      </c>
    </row>
    <row r="80" spans="1:9">
      <c r="A80" s="58"/>
      <c r="B80" s="58"/>
      <c r="C80" s="58"/>
      <c r="D80" s="60" t="s">
        <v>97</v>
      </c>
      <c r="E80" s="60">
        <v>47.5</v>
      </c>
      <c r="F80" s="15">
        <f>VLOOKUP(H80,'[1]Sheet1 (2)'!$A$3:$B$49,2,FALSE)</f>
        <v>87.4</v>
      </c>
      <c r="G80" s="15">
        <f t="shared" si="2"/>
        <v>67.45</v>
      </c>
      <c r="H80" s="60">
        <v>33</v>
      </c>
      <c r="I80" s="12">
        <f t="shared" si="3"/>
        <v>12</v>
      </c>
    </row>
    <row r="81" spans="1:9">
      <c r="A81" s="58"/>
      <c r="B81" s="58"/>
      <c r="C81" s="58"/>
      <c r="D81" s="45" t="s">
        <v>98</v>
      </c>
      <c r="E81" s="45">
        <v>61</v>
      </c>
      <c r="F81" s="15">
        <f>VLOOKUP(H81,'[1]Sheet1 (2)'!$A$3:$B$49,2,FALSE)</f>
        <v>72.6</v>
      </c>
      <c r="G81" s="15">
        <f t="shared" si="2"/>
        <v>66.8</v>
      </c>
      <c r="H81" s="12">
        <v>35</v>
      </c>
      <c r="I81" s="12">
        <f t="shared" si="3"/>
        <v>13</v>
      </c>
    </row>
    <row r="82" spans="1:9">
      <c r="A82" s="58"/>
      <c r="B82" s="58"/>
      <c r="C82" s="58"/>
      <c r="D82" s="45" t="s">
        <v>99</v>
      </c>
      <c r="E82" s="45">
        <v>54</v>
      </c>
      <c r="F82" s="15">
        <f>VLOOKUP(H82,'[1]Sheet1 (2)'!$A$3:$B$49,2,FALSE)</f>
        <v>79.6</v>
      </c>
      <c r="G82" s="15">
        <f t="shared" si="2"/>
        <v>66.8</v>
      </c>
      <c r="H82" s="12">
        <v>32</v>
      </c>
      <c r="I82" s="12">
        <f t="shared" si="3"/>
        <v>13</v>
      </c>
    </row>
    <row r="83" spans="1:9">
      <c r="A83" s="58"/>
      <c r="B83" s="58"/>
      <c r="C83" s="58"/>
      <c r="D83" s="45" t="s">
        <v>100</v>
      </c>
      <c r="E83" s="45">
        <v>61.5</v>
      </c>
      <c r="F83" s="15">
        <f>VLOOKUP(H83,'[1]Sheet1 (2)'!$A$3:$B$49,2,FALSE)</f>
        <v>71.6</v>
      </c>
      <c r="G83" s="15">
        <f t="shared" si="2"/>
        <v>66.55</v>
      </c>
      <c r="H83" s="12">
        <v>25</v>
      </c>
      <c r="I83" s="12">
        <f t="shared" si="3"/>
        <v>15</v>
      </c>
    </row>
    <row r="84" spans="1:9">
      <c r="A84" s="59"/>
      <c r="B84" s="58"/>
      <c r="C84" s="58"/>
      <c r="D84" s="20" t="s">
        <v>101</v>
      </c>
      <c r="E84" s="20">
        <v>49.5</v>
      </c>
      <c r="F84" s="22">
        <f>VLOOKUP(H84,'[1]Sheet1 (2)'!$A$3:$B$49,2,FALSE)</f>
        <v>83</v>
      </c>
      <c r="G84" s="22">
        <f t="shared" si="2"/>
        <v>66.25</v>
      </c>
      <c r="H84" s="20">
        <v>39</v>
      </c>
      <c r="I84" s="23">
        <f t="shared" si="3"/>
        <v>16</v>
      </c>
    </row>
    <row r="85" spans="1:9">
      <c r="A85" s="58"/>
      <c r="B85" s="58"/>
      <c r="C85" s="58"/>
      <c r="D85" s="60" t="s">
        <v>102</v>
      </c>
      <c r="E85" s="60">
        <v>49.5</v>
      </c>
      <c r="F85" s="15">
        <f>VLOOKUP(H85,'[1]Sheet1 (2)'!$A$3:$B$49,2,FALSE)</f>
        <v>81.6</v>
      </c>
      <c r="G85" s="15">
        <f t="shared" si="2"/>
        <v>65.55</v>
      </c>
      <c r="H85" s="60">
        <v>4</v>
      </c>
      <c r="I85" s="12">
        <f t="shared" si="3"/>
        <v>17</v>
      </c>
    </row>
    <row r="86" spans="1:9">
      <c r="A86" s="58"/>
      <c r="B86" s="58"/>
      <c r="C86" s="58"/>
      <c r="D86" s="45" t="s">
        <v>103</v>
      </c>
      <c r="E86" s="45">
        <v>54</v>
      </c>
      <c r="F86" s="15">
        <f>VLOOKUP(H86,'[1]Sheet1 (2)'!$A$3:$B$49,2,FALSE)</f>
        <v>76.8</v>
      </c>
      <c r="G86" s="15">
        <f t="shared" si="2"/>
        <v>65.4</v>
      </c>
      <c r="H86" s="12">
        <v>1</v>
      </c>
      <c r="I86" s="12">
        <f t="shared" si="3"/>
        <v>18</v>
      </c>
    </row>
    <row r="87" spans="1:9">
      <c r="A87" s="59"/>
      <c r="B87" s="58"/>
      <c r="C87" s="58"/>
      <c r="D87" s="45" t="s">
        <v>104</v>
      </c>
      <c r="E87" s="45">
        <v>56</v>
      </c>
      <c r="F87" s="22">
        <f>VLOOKUP(H87,'[1]Sheet1 (2)'!$A$3:$B$49,2,FALSE)</f>
        <v>73.6</v>
      </c>
      <c r="G87" s="22">
        <f t="shared" si="2"/>
        <v>64.8</v>
      </c>
      <c r="H87" s="23">
        <v>5</v>
      </c>
      <c r="I87" s="23">
        <f t="shared" si="3"/>
        <v>19</v>
      </c>
    </row>
    <row r="88" spans="1:9">
      <c r="A88" s="58"/>
      <c r="B88" s="58"/>
      <c r="C88" s="58"/>
      <c r="D88" s="20" t="s">
        <v>105</v>
      </c>
      <c r="E88" s="20">
        <v>38.5</v>
      </c>
      <c r="F88" s="22">
        <f>VLOOKUP(H88,'[1]Sheet1 (2)'!$A$3:$B$49,2,FALSE)</f>
        <v>89.8</v>
      </c>
      <c r="G88" s="22">
        <f t="shared" si="2"/>
        <v>64.15</v>
      </c>
      <c r="H88" s="20">
        <v>14</v>
      </c>
      <c r="I88" s="23">
        <f t="shared" si="3"/>
        <v>20</v>
      </c>
    </row>
    <row r="89" spans="1:9">
      <c r="A89" s="61" t="s">
        <v>106</v>
      </c>
      <c r="B89" s="61">
        <v>8</v>
      </c>
      <c r="C89" s="61">
        <v>7</v>
      </c>
      <c r="D89" s="62" t="s">
        <v>107</v>
      </c>
      <c r="E89" s="62">
        <v>82.5</v>
      </c>
      <c r="F89" s="62">
        <v>73.6</v>
      </c>
      <c r="G89" s="62">
        <v>78.05</v>
      </c>
      <c r="H89" s="62">
        <v>6</v>
      </c>
      <c r="I89" s="62">
        <v>1</v>
      </c>
    </row>
    <row r="90" spans="1:9">
      <c r="A90" s="63"/>
      <c r="B90" s="63"/>
      <c r="C90" s="63"/>
      <c r="D90" s="62" t="s">
        <v>108</v>
      </c>
      <c r="E90" s="62">
        <v>65</v>
      </c>
      <c r="F90" s="62">
        <v>88.8</v>
      </c>
      <c r="G90" s="62">
        <v>76.9</v>
      </c>
      <c r="H90" s="62">
        <v>3</v>
      </c>
      <c r="I90" s="62">
        <v>2</v>
      </c>
    </row>
    <row r="91" spans="1:9">
      <c r="A91" s="63"/>
      <c r="B91" s="63"/>
      <c r="C91" s="63"/>
      <c r="D91" s="62" t="s">
        <v>109</v>
      </c>
      <c r="E91" s="62">
        <v>66</v>
      </c>
      <c r="F91" s="62">
        <v>83.2</v>
      </c>
      <c r="G91" s="62">
        <v>74.6</v>
      </c>
      <c r="H91" s="62">
        <v>2</v>
      </c>
      <c r="I91" s="62">
        <v>3</v>
      </c>
    </row>
    <row r="92" spans="1:9">
      <c r="A92" s="63"/>
      <c r="B92" s="63"/>
      <c r="C92" s="63"/>
      <c r="D92" s="62" t="s">
        <v>110</v>
      </c>
      <c r="E92" s="62">
        <v>62</v>
      </c>
      <c r="F92" s="62">
        <v>84</v>
      </c>
      <c r="G92" s="62">
        <v>73</v>
      </c>
      <c r="H92" s="62">
        <v>8</v>
      </c>
      <c r="I92" s="62">
        <v>4</v>
      </c>
    </row>
    <row r="93" spans="1:9">
      <c r="A93" s="63"/>
      <c r="B93" s="63"/>
      <c r="C93" s="63"/>
      <c r="D93" s="62" t="s">
        <v>111</v>
      </c>
      <c r="E93" s="62">
        <v>58.5</v>
      </c>
      <c r="F93" s="62">
        <v>83.4</v>
      </c>
      <c r="G93" s="62">
        <v>70.95</v>
      </c>
      <c r="H93" s="62">
        <v>7</v>
      </c>
      <c r="I93" s="62">
        <v>5</v>
      </c>
    </row>
    <row r="94" spans="1:9">
      <c r="A94" s="63"/>
      <c r="B94" s="63"/>
      <c r="C94" s="63"/>
      <c r="D94" s="62" t="s">
        <v>112</v>
      </c>
      <c r="E94" s="62">
        <v>62</v>
      </c>
      <c r="F94" s="62">
        <v>77.2</v>
      </c>
      <c r="G94" s="62">
        <v>69.6</v>
      </c>
      <c r="H94" s="62">
        <v>4</v>
      </c>
      <c r="I94" s="62">
        <v>6</v>
      </c>
    </row>
    <row r="95" spans="1:9">
      <c r="A95" s="63"/>
      <c r="B95" s="63"/>
      <c r="C95" s="63"/>
      <c r="D95" s="62" t="s">
        <v>113</v>
      </c>
      <c r="E95" s="62">
        <v>43</v>
      </c>
      <c r="F95" s="62">
        <v>78</v>
      </c>
      <c r="G95" s="62">
        <v>60.5</v>
      </c>
      <c r="H95" s="62">
        <v>5</v>
      </c>
      <c r="I95" s="62">
        <v>7</v>
      </c>
    </row>
    <row r="96" spans="1:9">
      <c r="A96" s="61" t="s">
        <v>114</v>
      </c>
      <c r="B96" s="61">
        <v>2</v>
      </c>
      <c r="C96" s="61">
        <v>2</v>
      </c>
      <c r="D96" s="62" t="s">
        <v>115</v>
      </c>
      <c r="E96" s="62">
        <v>87.5</v>
      </c>
      <c r="F96" s="62">
        <v>78.4</v>
      </c>
      <c r="G96" s="62">
        <v>82.95</v>
      </c>
      <c r="H96" s="62">
        <v>2</v>
      </c>
      <c r="I96" s="62">
        <v>1</v>
      </c>
    </row>
    <row r="97" spans="1:9">
      <c r="A97" s="63"/>
      <c r="B97" s="63"/>
      <c r="C97" s="63"/>
      <c r="D97" s="62" t="s">
        <v>116</v>
      </c>
      <c r="E97" s="62">
        <v>72.5</v>
      </c>
      <c r="F97" s="62">
        <v>81.4</v>
      </c>
      <c r="G97" s="62">
        <v>76.95</v>
      </c>
      <c r="H97" s="62">
        <v>1</v>
      </c>
      <c r="I97" s="62">
        <v>2</v>
      </c>
    </row>
    <row r="98" spans="1:9">
      <c r="A98" s="11" t="s">
        <v>117</v>
      </c>
      <c r="B98" s="11">
        <v>1</v>
      </c>
      <c r="C98" s="11">
        <v>1</v>
      </c>
      <c r="D98" s="52" t="s">
        <v>118</v>
      </c>
      <c r="E98" s="52">
        <v>62</v>
      </c>
      <c r="F98" s="15">
        <v>87</v>
      </c>
      <c r="G98" s="15">
        <f>E98*0.5+F98*0.5</f>
        <v>74.5</v>
      </c>
      <c r="H98" s="12">
        <v>2</v>
      </c>
      <c r="I98" s="12">
        <v>1</v>
      </c>
    </row>
    <row r="99" spans="1:9">
      <c r="A99" s="11" t="s">
        <v>119</v>
      </c>
      <c r="B99" s="11">
        <v>2</v>
      </c>
      <c r="C99" s="11">
        <v>2</v>
      </c>
      <c r="D99" s="52" t="s">
        <v>120</v>
      </c>
      <c r="E99" s="45">
        <v>89.5</v>
      </c>
      <c r="F99" s="15">
        <v>93.8</v>
      </c>
      <c r="G99" s="15">
        <v>91.65</v>
      </c>
      <c r="H99" s="12">
        <v>4</v>
      </c>
      <c r="I99" s="12">
        <v>1</v>
      </c>
    </row>
    <row r="100" spans="1:9">
      <c r="A100" s="16"/>
      <c r="B100" s="16"/>
      <c r="C100" s="16"/>
      <c r="D100" s="52" t="s">
        <v>121</v>
      </c>
      <c r="E100" s="45">
        <v>70.5</v>
      </c>
      <c r="F100" s="15">
        <v>92.4</v>
      </c>
      <c r="G100" s="15">
        <v>81.45</v>
      </c>
      <c r="H100" s="12">
        <v>1</v>
      </c>
      <c r="I100" s="12">
        <v>2</v>
      </c>
    </row>
    <row r="101" spans="1:9">
      <c r="A101" s="11" t="s">
        <v>122</v>
      </c>
      <c r="B101" s="11">
        <v>3</v>
      </c>
      <c r="C101" s="11">
        <v>3</v>
      </c>
      <c r="D101" s="52" t="s">
        <v>123</v>
      </c>
      <c r="E101" s="52">
        <v>81.5</v>
      </c>
      <c r="F101" s="15">
        <v>89.6</v>
      </c>
      <c r="G101" s="15">
        <v>85.55</v>
      </c>
      <c r="H101" s="12">
        <v>9</v>
      </c>
      <c r="I101" s="12">
        <v>1</v>
      </c>
    </row>
    <row r="102" spans="1:9">
      <c r="A102" s="16"/>
      <c r="B102" s="16"/>
      <c r="C102" s="16"/>
      <c r="D102" s="52" t="s">
        <v>124</v>
      </c>
      <c r="E102" s="52">
        <v>72.5</v>
      </c>
      <c r="F102" s="15">
        <v>91.4</v>
      </c>
      <c r="G102" s="15">
        <v>81.95</v>
      </c>
      <c r="H102" s="12">
        <v>1</v>
      </c>
      <c r="I102" s="12">
        <v>2</v>
      </c>
    </row>
    <row r="103" spans="1:9">
      <c r="A103" s="16"/>
      <c r="B103" s="16"/>
      <c r="C103" s="16"/>
      <c r="D103" s="52" t="s">
        <v>125</v>
      </c>
      <c r="E103" s="52">
        <v>70</v>
      </c>
      <c r="F103" s="15">
        <v>89.4</v>
      </c>
      <c r="G103" s="15">
        <v>79.7</v>
      </c>
      <c r="H103" s="12">
        <v>4</v>
      </c>
      <c r="I103" s="12">
        <v>3</v>
      </c>
    </row>
    <row r="104" spans="1:9">
      <c r="A104" s="64" t="s">
        <v>126</v>
      </c>
      <c r="B104" s="61">
        <v>3</v>
      </c>
      <c r="C104" s="61">
        <v>3</v>
      </c>
      <c r="D104" s="65" t="s">
        <v>127</v>
      </c>
      <c r="E104" s="65">
        <v>82</v>
      </c>
      <c r="F104" s="65">
        <v>83.2</v>
      </c>
      <c r="G104" s="65">
        <v>82.6</v>
      </c>
      <c r="H104" s="65">
        <v>5</v>
      </c>
      <c r="I104" s="65">
        <v>1</v>
      </c>
    </row>
    <row r="105" spans="1:9">
      <c r="A105" s="63"/>
      <c r="B105" s="63"/>
      <c r="C105" s="63"/>
      <c r="D105" s="62" t="s">
        <v>128</v>
      </c>
      <c r="E105" s="62">
        <v>75</v>
      </c>
      <c r="F105" s="62">
        <v>88.4</v>
      </c>
      <c r="G105" s="62">
        <v>81.7</v>
      </c>
      <c r="H105" s="62">
        <v>6</v>
      </c>
      <c r="I105" s="62">
        <v>2</v>
      </c>
    </row>
    <row r="106" spans="1:9">
      <c r="A106" s="63"/>
      <c r="B106" s="63"/>
      <c r="C106" s="63"/>
      <c r="D106" s="62" t="s">
        <v>129</v>
      </c>
      <c r="E106" s="62">
        <v>74</v>
      </c>
      <c r="F106" s="62">
        <v>88.6</v>
      </c>
      <c r="G106" s="62">
        <v>81.3</v>
      </c>
      <c r="H106" s="62">
        <v>7</v>
      </c>
      <c r="I106" s="62">
        <v>3</v>
      </c>
    </row>
    <row r="107" spans="1:9">
      <c r="A107" s="61" t="s">
        <v>130</v>
      </c>
      <c r="B107" s="61">
        <v>4</v>
      </c>
      <c r="C107" s="61">
        <v>4</v>
      </c>
      <c r="D107" s="62" t="s">
        <v>131</v>
      </c>
      <c r="E107" s="62">
        <v>58</v>
      </c>
      <c r="F107" s="62">
        <v>89.8</v>
      </c>
      <c r="G107" s="62">
        <v>73.9</v>
      </c>
      <c r="H107" s="62">
        <v>8</v>
      </c>
      <c r="I107" s="62">
        <v>1</v>
      </c>
    </row>
    <row r="108" spans="1:9">
      <c r="A108" s="63"/>
      <c r="B108" s="63"/>
      <c r="C108" s="63"/>
      <c r="D108" s="62" t="s">
        <v>132</v>
      </c>
      <c r="E108" s="62">
        <v>58</v>
      </c>
      <c r="F108" s="62">
        <v>82.6</v>
      </c>
      <c r="G108" s="62">
        <v>70.3</v>
      </c>
      <c r="H108" s="62">
        <v>3</v>
      </c>
      <c r="I108" s="62">
        <v>2</v>
      </c>
    </row>
    <row r="109" spans="1:9">
      <c r="A109" s="63"/>
      <c r="B109" s="63"/>
      <c r="C109" s="63"/>
      <c r="D109" s="62" t="s">
        <v>133</v>
      </c>
      <c r="E109" s="62">
        <v>57</v>
      </c>
      <c r="F109" s="62">
        <v>81.4</v>
      </c>
      <c r="G109" s="62">
        <v>69.2</v>
      </c>
      <c r="H109" s="62">
        <v>6</v>
      </c>
      <c r="I109" s="62">
        <v>3</v>
      </c>
    </row>
    <row r="110" spans="1:9">
      <c r="A110" s="63"/>
      <c r="B110" s="63"/>
      <c r="C110" s="63"/>
      <c r="D110" s="62" t="s">
        <v>134</v>
      </c>
      <c r="E110" s="62">
        <v>56</v>
      </c>
      <c r="F110" s="62">
        <v>80</v>
      </c>
      <c r="G110" s="62">
        <v>68</v>
      </c>
      <c r="H110" s="62">
        <v>9</v>
      </c>
      <c r="I110" s="62">
        <v>4</v>
      </c>
    </row>
    <row r="111" spans="1:9">
      <c r="A111" s="61" t="s">
        <v>135</v>
      </c>
      <c r="B111" s="61">
        <v>5</v>
      </c>
      <c r="C111" s="61">
        <v>5</v>
      </c>
      <c r="D111" s="62" t="s">
        <v>136</v>
      </c>
      <c r="E111" s="62">
        <v>65</v>
      </c>
      <c r="F111" s="62">
        <v>87.6</v>
      </c>
      <c r="G111" s="62">
        <v>76.3</v>
      </c>
      <c r="H111" s="62">
        <v>9</v>
      </c>
      <c r="I111" s="62">
        <v>1</v>
      </c>
    </row>
    <row r="112" spans="1:9">
      <c r="A112" s="63"/>
      <c r="B112" s="63"/>
      <c r="C112" s="63"/>
      <c r="D112" s="62" t="s">
        <v>137</v>
      </c>
      <c r="E112" s="62">
        <v>66</v>
      </c>
      <c r="F112" s="62">
        <v>85.4</v>
      </c>
      <c r="G112" s="62">
        <v>75.7</v>
      </c>
      <c r="H112" s="62">
        <v>7</v>
      </c>
      <c r="I112" s="62">
        <v>2</v>
      </c>
    </row>
    <row r="113" spans="1:9">
      <c r="A113" s="63"/>
      <c r="B113" s="63"/>
      <c r="C113" s="63"/>
      <c r="D113" s="62" t="s">
        <v>138</v>
      </c>
      <c r="E113" s="62">
        <v>60.5</v>
      </c>
      <c r="F113" s="62">
        <v>83.4</v>
      </c>
      <c r="G113" s="62">
        <v>71.95</v>
      </c>
      <c r="H113" s="62">
        <v>13</v>
      </c>
      <c r="I113" s="62">
        <v>3</v>
      </c>
    </row>
    <row r="114" spans="1:9">
      <c r="A114" s="63"/>
      <c r="B114" s="63"/>
      <c r="C114" s="63"/>
      <c r="D114" s="62" t="s">
        <v>139</v>
      </c>
      <c r="E114" s="62">
        <v>61.5</v>
      </c>
      <c r="F114" s="62">
        <v>75.8</v>
      </c>
      <c r="G114" s="62">
        <v>68.65</v>
      </c>
      <c r="H114" s="62">
        <v>11</v>
      </c>
      <c r="I114" s="62">
        <v>4</v>
      </c>
    </row>
    <row r="115" spans="1:9">
      <c r="A115" s="63"/>
      <c r="B115" s="63"/>
      <c r="C115" s="63"/>
      <c r="D115" s="62" t="s">
        <v>140</v>
      </c>
      <c r="E115" s="62">
        <v>60.5</v>
      </c>
      <c r="F115" s="62">
        <v>76.4</v>
      </c>
      <c r="G115" s="62">
        <v>68.45</v>
      </c>
      <c r="H115" s="62">
        <v>12</v>
      </c>
      <c r="I115" s="62">
        <v>5</v>
      </c>
    </row>
    <row r="116" spans="1:9">
      <c r="A116" s="11" t="s">
        <v>141</v>
      </c>
      <c r="B116" s="11">
        <v>1</v>
      </c>
      <c r="C116" s="11">
        <v>1</v>
      </c>
      <c r="D116" s="52" t="s">
        <v>142</v>
      </c>
      <c r="E116" s="52">
        <v>61.5</v>
      </c>
      <c r="F116" s="15">
        <v>87.2</v>
      </c>
      <c r="G116" s="15">
        <f>E116*0.5+F116*0.5</f>
        <v>74.35</v>
      </c>
      <c r="H116" s="12">
        <v>2</v>
      </c>
      <c r="I116" s="12">
        <v>1</v>
      </c>
    </row>
    <row r="117" s="2" customFormat="1" spans="1:9">
      <c r="A117" s="28" t="s">
        <v>143</v>
      </c>
      <c r="B117" s="28">
        <v>5</v>
      </c>
      <c r="C117" s="28">
        <v>5</v>
      </c>
      <c r="D117" s="30" t="s">
        <v>144</v>
      </c>
      <c r="E117" s="32">
        <v>83.5</v>
      </c>
      <c r="F117" s="47">
        <v>76.4</v>
      </c>
      <c r="G117" s="47">
        <v>79.24</v>
      </c>
      <c r="H117" s="38">
        <v>9</v>
      </c>
      <c r="I117" s="38">
        <v>1</v>
      </c>
    </row>
    <row r="118" s="2" customFormat="1" spans="1:9">
      <c r="A118" s="33"/>
      <c r="B118" s="33"/>
      <c r="C118" s="33"/>
      <c r="D118" s="30" t="s">
        <v>145</v>
      </c>
      <c r="E118" s="32">
        <v>72.5</v>
      </c>
      <c r="F118" s="47">
        <v>82.2</v>
      </c>
      <c r="G118" s="47">
        <v>78.32</v>
      </c>
      <c r="H118" s="38">
        <v>11</v>
      </c>
      <c r="I118" s="38">
        <v>2</v>
      </c>
    </row>
    <row r="119" s="2" customFormat="1" spans="1:9">
      <c r="A119" s="33"/>
      <c r="B119" s="33"/>
      <c r="C119" s="33"/>
      <c r="D119" s="30" t="s">
        <v>146</v>
      </c>
      <c r="E119" s="32">
        <v>54.5</v>
      </c>
      <c r="F119" s="47">
        <v>83.6</v>
      </c>
      <c r="G119" s="47">
        <v>71.96</v>
      </c>
      <c r="H119" s="38">
        <v>13</v>
      </c>
      <c r="I119" s="38">
        <v>3</v>
      </c>
    </row>
    <row r="120" s="2" customFormat="1" spans="1:9">
      <c r="A120" s="38"/>
      <c r="B120" s="33"/>
      <c r="C120" s="33"/>
      <c r="D120" s="39" t="s">
        <v>147</v>
      </c>
      <c r="E120" s="41">
        <v>60</v>
      </c>
      <c r="F120" s="41">
        <v>79.8</v>
      </c>
      <c r="G120" s="41">
        <v>71.88</v>
      </c>
      <c r="H120" s="39">
        <v>5</v>
      </c>
      <c r="I120" s="39">
        <v>4</v>
      </c>
    </row>
    <row r="121" s="2" customFormat="1" spans="1:9">
      <c r="A121" s="33"/>
      <c r="B121" s="33"/>
      <c r="C121" s="33"/>
      <c r="D121" s="30" t="s">
        <v>148</v>
      </c>
      <c r="E121" s="32">
        <v>67</v>
      </c>
      <c r="F121" s="47">
        <v>73.8</v>
      </c>
      <c r="G121" s="47">
        <v>71.08</v>
      </c>
      <c r="H121" s="38">
        <v>6</v>
      </c>
      <c r="I121" s="38">
        <v>5</v>
      </c>
    </row>
    <row r="122" s="3" customFormat="1" spans="1:9">
      <c r="A122" s="66" t="s">
        <v>149</v>
      </c>
      <c r="B122" s="66">
        <v>2</v>
      </c>
      <c r="C122" s="66">
        <v>2</v>
      </c>
      <c r="D122" s="67" t="s">
        <v>150</v>
      </c>
      <c r="E122" s="67">
        <v>55</v>
      </c>
      <c r="F122" s="22">
        <v>77.2</v>
      </c>
      <c r="G122" s="22">
        <v>66.1</v>
      </c>
      <c r="H122" s="23">
        <v>4</v>
      </c>
      <c r="I122" s="23">
        <v>1</v>
      </c>
    </row>
    <row r="123" s="3" customFormat="1" spans="1:9">
      <c r="A123" s="68"/>
      <c r="B123" s="68"/>
      <c r="C123" s="68"/>
      <c r="D123" s="67" t="s">
        <v>151</v>
      </c>
      <c r="E123" s="67">
        <v>54</v>
      </c>
      <c r="F123" s="22">
        <v>78.2</v>
      </c>
      <c r="G123" s="22">
        <v>66.1</v>
      </c>
      <c r="H123" s="23">
        <v>2</v>
      </c>
      <c r="I123" s="23">
        <v>1</v>
      </c>
    </row>
    <row r="124" spans="1:9">
      <c r="A124" s="11" t="s">
        <v>152</v>
      </c>
      <c r="B124" s="11">
        <v>5</v>
      </c>
      <c r="C124" s="11">
        <v>5</v>
      </c>
      <c r="D124" s="52" t="s">
        <v>153</v>
      </c>
      <c r="E124" s="52">
        <v>64</v>
      </c>
      <c r="F124" s="15">
        <v>92.8</v>
      </c>
      <c r="G124" s="15">
        <v>78.4</v>
      </c>
      <c r="H124" s="12">
        <v>4</v>
      </c>
      <c r="I124" s="12">
        <v>1</v>
      </c>
    </row>
    <row r="125" spans="1:9">
      <c r="A125" s="16"/>
      <c r="B125" s="16"/>
      <c r="C125" s="16"/>
      <c r="D125" s="52" t="s">
        <v>154</v>
      </c>
      <c r="E125" s="52">
        <v>61.5</v>
      </c>
      <c r="F125" s="15">
        <v>94</v>
      </c>
      <c r="G125" s="15">
        <v>77.75</v>
      </c>
      <c r="H125" s="12">
        <v>11</v>
      </c>
      <c r="I125" s="12">
        <v>2</v>
      </c>
    </row>
    <row r="126" spans="1:9">
      <c r="A126" s="16"/>
      <c r="B126" s="16"/>
      <c r="C126" s="16"/>
      <c r="D126" s="52" t="s">
        <v>155</v>
      </c>
      <c r="E126" s="52">
        <v>65.5</v>
      </c>
      <c r="F126" s="15">
        <v>89.8</v>
      </c>
      <c r="G126" s="15">
        <v>77.65</v>
      </c>
      <c r="H126" s="12">
        <v>10</v>
      </c>
      <c r="I126" s="12">
        <v>3</v>
      </c>
    </row>
    <row r="127" spans="1:9">
      <c r="A127" s="16"/>
      <c r="B127" s="16"/>
      <c r="C127" s="16"/>
      <c r="D127" s="52" t="s">
        <v>156</v>
      </c>
      <c r="E127" s="52">
        <v>63</v>
      </c>
      <c r="F127" s="15">
        <v>90</v>
      </c>
      <c r="G127" s="15">
        <v>76.5</v>
      </c>
      <c r="H127" s="12">
        <v>9</v>
      </c>
      <c r="I127" s="12">
        <v>4</v>
      </c>
    </row>
    <row r="128" spans="1:9">
      <c r="A128" s="16"/>
      <c r="B128" s="16"/>
      <c r="C128" s="16"/>
      <c r="D128" s="52" t="s">
        <v>157</v>
      </c>
      <c r="E128" s="52">
        <v>62.5</v>
      </c>
      <c r="F128" s="15">
        <v>89</v>
      </c>
      <c r="G128" s="15">
        <v>75.75</v>
      </c>
      <c r="H128" s="12">
        <v>8</v>
      </c>
      <c r="I128" s="12">
        <v>5</v>
      </c>
    </row>
    <row r="129" spans="1:9">
      <c r="A129" s="61" t="s">
        <v>158</v>
      </c>
      <c r="B129" s="61">
        <v>3</v>
      </c>
      <c r="C129" s="61">
        <v>3</v>
      </c>
      <c r="D129" s="62" t="s">
        <v>159</v>
      </c>
      <c r="E129" s="62">
        <v>62.5</v>
      </c>
      <c r="F129" s="62">
        <v>84.6</v>
      </c>
      <c r="G129" s="62">
        <v>73.55</v>
      </c>
      <c r="H129" s="62">
        <v>2</v>
      </c>
      <c r="I129" s="62">
        <v>1</v>
      </c>
    </row>
    <row r="130" spans="1:9">
      <c r="A130" s="63"/>
      <c r="B130" s="63"/>
      <c r="C130" s="63"/>
      <c r="D130" s="62" t="s">
        <v>160</v>
      </c>
      <c r="E130" s="62">
        <v>57.5</v>
      </c>
      <c r="F130" s="62">
        <v>87.4</v>
      </c>
      <c r="G130" s="62">
        <v>72.45</v>
      </c>
      <c r="H130" s="62">
        <v>8</v>
      </c>
      <c r="I130" s="62">
        <v>2</v>
      </c>
    </row>
    <row r="131" spans="1:9">
      <c r="A131" s="63"/>
      <c r="B131" s="63"/>
      <c r="C131" s="63"/>
      <c r="D131" s="62" t="s">
        <v>97</v>
      </c>
      <c r="E131" s="62">
        <v>57</v>
      </c>
      <c r="F131" s="62">
        <v>84.2</v>
      </c>
      <c r="G131" s="62">
        <v>70.6</v>
      </c>
      <c r="H131" s="62">
        <v>6</v>
      </c>
      <c r="I131" s="62">
        <v>3</v>
      </c>
    </row>
    <row r="132" spans="1:9">
      <c r="A132" s="12" t="s">
        <v>161</v>
      </c>
      <c r="B132" s="12">
        <v>1</v>
      </c>
      <c r="C132" s="12">
        <v>1</v>
      </c>
      <c r="D132" s="13" t="s">
        <v>162</v>
      </c>
      <c r="E132" s="45">
        <v>61.5</v>
      </c>
      <c r="F132" s="15">
        <v>78</v>
      </c>
      <c r="G132" s="15">
        <f>E132*0.5+F132*0.5</f>
        <v>69.75</v>
      </c>
      <c r="H132" s="12">
        <v>1</v>
      </c>
      <c r="I132" s="12">
        <v>1</v>
      </c>
    </row>
    <row r="133" spans="1:9">
      <c r="A133" s="12" t="s">
        <v>163</v>
      </c>
      <c r="B133" s="11">
        <v>2</v>
      </c>
      <c r="C133" s="11">
        <v>2</v>
      </c>
      <c r="D133" s="67" t="s">
        <v>164</v>
      </c>
      <c r="E133" s="45">
        <v>87</v>
      </c>
      <c r="F133" s="22">
        <v>85.8</v>
      </c>
      <c r="G133" s="22">
        <v>86.4</v>
      </c>
      <c r="H133" s="23">
        <v>6</v>
      </c>
      <c r="I133" s="23">
        <v>1</v>
      </c>
    </row>
    <row r="134" spans="1:9">
      <c r="A134" s="16"/>
      <c r="B134" s="16"/>
      <c r="C134" s="16"/>
      <c r="D134" s="52" t="s">
        <v>165</v>
      </c>
      <c r="E134" s="45">
        <v>79.5</v>
      </c>
      <c r="F134" s="15">
        <v>91.6</v>
      </c>
      <c r="G134" s="15">
        <v>85.55</v>
      </c>
      <c r="H134" s="12">
        <v>2</v>
      </c>
      <c r="I134" s="12">
        <v>2</v>
      </c>
    </row>
    <row r="135" s="2" customFormat="1" spans="1:9">
      <c r="A135" s="28" t="s">
        <v>166</v>
      </c>
      <c r="B135" s="28">
        <v>5</v>
      </c>
      <c r="C135" s="28">
        <v>4</v>
      </c>
      <c r="D135" s="32" t="s">
        <v>167</v>
      </c>
      <c r="E135" s="32">
        <v>58</v>
      </c>
      <c r="F135" s="47">
        <v>83.6</v>
      </c>
      <c r="G135" s="47">
        <v>70.8</v>
      </c>
      <c r="H135" s="38">
        <v>3</v>
      </c>
      <c r="I135" s="38">
        <v>1</v>
      </c>
    </row>
    <row r="136" s="2" customFormat="1" spans="1:9">
      <c r="A136" s="33"/>
      <c r="B136" s="33"/>
      <c r="C136" s="33"/>
      <c r="D136" s="32" t="s">
        <v>168</v>
      </c>
      <c r="E136" s="32">
        <v>58.5</v>
      </c>
      <c r="F136" s="47">
        <v>76.2</v>
      </c>
      <c r="G136" s="47">
        <v>67.35</v>
      </c>
      <c r="H136" s="38">
        <v>1</v>
      </c>
      <c r="I136" s="38">
        <v>2</v>
      </c>
    </row>
    <row r="137" s="2" customFormat="1" spans="1:9">
      <c r="A137" s="33"/>
      <c r="B137" s="33"/>
      <c r="C137" s="33"/>
      <c r="D137" s="32" t="s">
        <v>169</v>
      </c>
      <c r="E137" s="32">
        <v>56.5</v>
      </c>
      <c r="F137" s="47">
        <v>72.8</v>
      </c>
      <c r="G137" s="47">
        <v>64.65</v>
      </c>
      <c r="H137" s="38">
        <v>17</v>
      </c>
      <c r="I137" s="38">
        <v>3</v>
      </c>
    </row>
    <row r="138" s="2" customFormat="1" spans="1:9">
      <c r="A138" s="38"/>
      <c r="B138" s="33"/>
      <c r="C138" s="33"/>
      <c r="D138" s="41" t="s">
        <v>170</v>
      </c>
      <c r="E138" s="41">
        <v>55</v>
      </c>
      <c r="F138" s="41">
        <v>70.4</v>
      </c>
      <c r="G138" s="41">
        <v>62.7</v>
      </c>
      <c r="H138" s="39">
        <v>14</v>
      </c>
      <c r="I138" s="39">
        <v>4</v>
      </c>
    </row>
    <row r="139" spans="1:9">
      <c r="A139" s="11" t="s">
        <v>171</v>
      </c>
      <c r="B139" s="11">
        <v>5</v>
      </c>
      <c r="C139" s="11">
        <v>5</v>
      </c>
      <c r="D139" s="52" t="s">
        <v>172</v>
      </c>
      <c r="E139" s="45">
        <v>63.5</v>
      </c>
      <c r="F139" s="15">
        <v>92.6</v>
      </c>
      <c r="G139" s="15">
        <v>78.05</v>
      </c>
      <c r="H139" s="12">
        <v>1</v>
      </c>
      <c r="I139" s="12">
        <v>1</v>
      </c>
    </row>
    <row r="140" spans="1:9">
      <c r="A140" s="16"/>
      <c r="B140" s="16"/>
      <c r="C140" s="16"/>
      <c r="D140" s="52" t="s">
        <v>173</v>
      </c>
      <c r="E140" s="45">
        <v>62.5</v>
      </c>
      <c r="F140" s="15">
        <v>92</v>
      </c>
      <c r="G140" s="15">
        <v>77.25</v>
      </c>
      <c r="H140" s="12">
        <v>15</v>
      </c>
      <c r="I140" s="12">
        <v>2</v>
      </c>
    </row>
    <row r="141" spans="1:9">
      <c r="A141" s="12"/>
      <c r="B141" s="16"/>
      <c r="C141" s="16"/>
      <c r="D141" s="67" t="s">
        <v>174</v>
      </c>
      <c r="E141" s="45">
        <v>60</v>
      </c>
      <c r="F141" s="22">
        <v>87.8</v>
      </c>
      <c r="G141" s="22">
        <v>73.9</v>
      </c>
      <c r="H141" s="23">
        <v>7</v>
      </c>
      <c r="I141" s="23">
        <v>3</v>
      </c>
    </row>
    <row r="142" spans="1:9">
      <c r="A142" s="16"/>
      <c r="B142" s="16"/>
      <c r="C142" s="16"/>
      <c r="D142" s="52" t="s">
        <v>175</v>
      </c>
      <c r="E142" s="45">
        <v>60</v>
      </c>
      <c r="F142" s="15">
        <v>86.8</v>
      </c>
      <c r="G142" s="15">
        <v>73.4</v>
      </c>
      <c r="H142" s="12">
        <v>11</v>
      </c>
      <c r="I142" s="12">
        <v>4</v>
      </c>
    </row>
    <row r="143" spans="1:9">
      <c r="A143" s="12"/>
      <c r="B143" s="16"/>
      <c r="C143" s="16"/>
      <c r="D143" s="67" t="s">
        <v>176</v>
      </c>
      <c r="E143" s="45">
        <v>57.5</v>
      </c>
      <c r="F143" s="22">
        <v>89.2</v>
      </c>
      <c r="G143" s="22">
        <v>73.35</v>
      </c>
      <c r="H143" s="23">
        <v>3</v>
      </c>
      <c r="I143" s="23">
        <v>5</v>
      </c>
    </row>
    <row r="144" s="2" customFormat="1" ht="19" customHeight="1" spans="1:9">
      <c r="A144" s="28" t="s">
        <v>177</v>
      </c>
      <c r="B144" s="28">
        <v>2</v>
      </c>
      <c r="C144" s="28">
        <v>1</v>
      </c>
      <c r="D144" s="30" t="s">
        <v>178</v>
      </c>
      <c r="E144" s="32">
        <v>58</v>
      </c>
      <c r="F144" s="47">
        <v>76.2</v>
      </c>
      <c r="G144" s="47">
        <v>67.1</v>
      </c>
      <c r="H144" s="38">
        <v>1</v>
      </c>
      <c r="I144" s="38">
        <v>1</v>
      </c>
    </row>
    <row r="145" spans="1:9">
      <c r="A145" s="61" t="s">
        <v>179</v>
      </c>
      <c r="B145" s="61">
        <v>2</v>
      </c>
      <c r="C145" s="61">
        <v>2</v>
      </c>
      <c r="D145" s="62" t="s">
        <v>180</v>
      </c>
      <c r="E145" s="62">
        <v>82</v>
      </c>
      <c r="F145" s="62">
        <v>85.6</v>
      </c>
      <c r="G145" s="62">
        <v>83.8</v>
      </c>
      <c r="H145" s="62">
        <v>2</v>
      </c>
      <c r="I145" s="62">
        <v>1</v>
      </c>
    </row>
    <row r="146" spans="1:9">
      <c r="A146" s="63"/>
      <c r="B146" s="63"/>
      <c r="C146" s="63"/>
      <c r="D146" s="62" t="s">
        <v>181</v>
      </c>
      <c r="E146" s="62">
        <v>71</v>
      </c>
      <c r="F146" s="62">
        <v>84.8</v>
      </c>
      <c r="G146" s="62">
        <v>77.9</v>
      </c>
      <c r="H146" s="62">
        <v>1</v>
      </c>
      <c r="I146" s="62">
        <v>2</v>
      </c>
    </row>
    <row r="147" s="2" customFormat="1" ht="19" customHeight="1" spans="1:9">
      <c r="A147" s="28" t="s">
        <v>182</v>
      </c>
      <c r="B147" s="28">
        <v>1</v>
      </c>
      <c r="C147" s="28">
        <v>1</v>
      </c>
      <c r="D147" s="30" t="s">
        <v>183</v>
      </c>
      <c r="E147" s="32">
        <v>49</v>
      </c>
      <c r="F147" s="38">
        <v>82.8</v>
      </c>
      <c r="G147" s="47">
        <v>69.28</v>
      </c>
      <c r="H147" s="38">
        <v>2</v>
      </c>
      <c r="I147" s="38">
        <v>1</v>
      </c>
    </row>
    <row r="148" spans="1:9">
      <c r="A148" s="12" t="s">
        <v>184</v>
      </c>
      <c r="B148" s="11">
        <v>2</v>
      </c>
      <c r="C148" s="11">
        <v>2</v>
      </c>
      <c r="D148" s="67" t="s">
        <v>185</v>
      </c>
      <c r="E148" s="67">
        <v>58.5</v>
      </c>
      <c r="F148" s="22">
        <v>91.8</v>
      </c>
      <c r="G148" s="22">
        <v>75.15</v>
      </c>
      <c r="H148" s="23">
        <v>2</v>
      </c>
      <c r="I148" s="23">
        <v>1</v>
      </c>
    </row>
    <row r="149" spans="1:9">
      <c r="A149" s="16"/>
      <c r="B149" s="16"/>
      <c r="C149" s="16"/>
      <c r="D149" s="52" t="s">
        <v>186</v>
      </c>
      <c r="E149" s="52">
        <v>52</v>
      </c>
      <c r="F149" s="15">
        <v>92.6</v>
      </c>
      <c r="G149" s="15">
        <v>72.3</v>
      </c>
      <c r="H149" s="12">
        <v>6</v>
      </c>
      <c r="I149" s="12">
        <v>2</v>
      </c>
    </row>
    <row r="150" spans="1:9">
      <c r="A150" s="12" t="s">
        <v>187</v>
      </c>
      <c r="B150" s="12">
        <v>1</v>
      </c>
      <c r="C150" s="12">
        <v>1</v>
      </c>
      <c r="D150" s="52" t="s">
        <v>188</v>
      </c>
      <c r="E150" s="52">
        <v>76.5</v>
      </c>
      <c r="F150" s="15">
        <f>VLOOKUP(H150,[2]Sheet2!$A$3:$B$5,2,FALSE)</f>
        <v>89.2</v>
      </c>
      <c r="G150" s="15">
        <f>E150*0.5+F150*0.5</f>
        <v>82.85</v>
      </c>
      <c r="H150" s="12">
        <v>3</v>
      </c>
      <c r="I150" s="12">
        <v>1</v>
      </c>
    </row>
    <row r="151" spans="4:9">
      <c r="D151" s="3"/>
      <c r="E151" s="3"/>
      <c r="F151" s="3"/>
      <c r="G151" s="3"/>
      <c r="H151" s="3"/>
      <c r="I151" s="3"/>
    </row>
  </sheetData>
  <sortState ref="A193:J201">
    <sortCondition ref="I193:I201"/>
  </sortState>
  <mergeCells count="76">
    <mergeCell ref="A1:I1"/>
    <mergeCell ref="A3:A17"/>
    <mergeCell ref="A18:A36"/>
    <mergeCell ref="A38:A39"/>
    <mergeCell ref="A40:A44"/>
    <mergeCell ref="A45:A47"/>
    <mergeCell ref="A48:A50"/>
    <mergeCell ref="A51:A58"/>
    <mergeCell ref="A59:A68"/>
    <mergeCell ref="A69:A88"/>
    <mergeCell ref="A89:A95"/>
    <mergeCell ref="A96:A97"/>
    <mergeCell ref="A99:A100"/>
    <mergeCell ref="A101:A103"/>
    <mergeCell ref="A104:A106"/>
    <mergeCell ref="A107:A110"/>
    <mergeCell ref="A111:A115"/>
    <mergeCell ref="A117:A121"/>
    <mergeCell ref="A122:A123"/>
    <mergeCell ref="A124:A128"/>
    <mergeCell ref="A129:A131"/>
    <mergeCell ref="A133:A134"/>
    <mergeCell ref="A135:A138"/>
    <mergeCell ref="A139:A143"/>
    <mergeCell ref="A145:A146"/>
    <mergeCell ref="A148:A149"/>
    <mergeCell ref="B3:B17"/>
    <mergeCell ref="B18:B36"/>
    <mergeCell ref="B38:B39"/>
    <mergeCell ref="B40:B44"/>
    <mergeCell ref="B45:B47"/>
    <mergeCell ref="B48:B50"/>
    <mergeCell ref="B51:B58"/>
    <mergeCell ref="B59:B68"/>
    <mergeCell ref="B69:B88"/>
    <mergeCell ref="B89:B95"/>
    <mergeCell ref="B96:B97"/>
    <mergeCell ref="B99:B100"/>
    <mergeCell ref="B101:B103"/>
    <mergeCell ref="B104:B106"/>
    <mergeCell ref="B107:B110"/>
    <mergeCell ref="B111:B115"/>
    <mergeCell ref="B117:B121"/>
    <mergeCell ref="B122:B123"/>
    <mergeCell ref="B124:B128"/>
    <mergeCell ref="B129:B131"/>
    <mergeCell ref="B133:B134"/>
    <mergeCell ref="B135:B138"/>
    <mergeCell ref="B139:B143"/>
    <mergeCell ref="B145:B146"/>
    <mergeCell ref="B148:B149"/>
    <mergeCell ref="C3:C17"/>
    <mergeCell ref="C18:C36"/>
    <mergeCell ref="C38:C39"/>
    <mergeCell ref="C40:C44"/>
    <mergeCell ref="C45:C47"/>
    <mergeCell ref="C48:C50"/>
    <mergeCell ref="C51:C58"/>
    <mergeCell ref="C59:C68"/>
    <mergeCell ref="C69:C88"/>
    <mergeCell ref="C89:C95"/>
    <mergeCell ref="C96:C97"/>
    <mergeCell ref="C99:C100"/>
    <mergeCell ref="C101:C103"/>
    <mergeCell ref="C104:C106"/>
    <mergeCell ref="C107:C110"/>
    <mergeCell ref="C111:C115"/>
    <mergeCell ref="C117:C121"/>
    <mergeCell ref="C122:C123"/>
    <mergeCell ref="C124:C128"/>
    <mergeCell ref="C129:C131"/>
    <mergeCell ref="C133:C134"/>
    <mergeCell ref="C135:C138"/>
    <mergeCell ref="C139:C143"/>
    <mergeCell ref="C145:C146"/>
    <mergeCell ref="C148:C149"/>
  </mergeCells>
  <printOptions horizontalCentered="1"/>
  <pageMargins left="0.161111111111111" right="0.161111111111111" top="1" bottom="1" header="0.5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</dc:creator>
  <cp:lastModifiedBy>阳光晨语</cp:lastModifiedBy>
  <dcterms:created xsi:type="dcterms:W3CDTF">2023-02-19T07:19:00Z</dcterms:created>
  <dcterms:modified xsi:type="dcterms:W3CDTF">2023-02-28T03:35:26Z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8B45F17477264AA497A3D8303DCDA019</vt:lpwstr>
  </property>
  <property fmtid="{D5CDD505-2E9C-101B-9397-08002B2CF9AE}" pid="3" name="KSOProductBuildVer">
    <vt:lpwstr>2052-11.1.0.13703</vt:lpwstr>
  </property>
</Properties>
</file>