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男" sheetId="1" r:id="rId1"/>
  </sheets>
  <definedNames>
    <definedName name="_xlnm.Print_Titles" localSheetId="0">'男'!$1:$3</definedName>
  </definedNames>
  <calcPr fullCalcOnLoad="1"/>
</workbook>
</file>

<file path=xl/sharedStrings.xml><?xml version="1.0" encoding="utf-8"?>
<sst xmlns="http://schemas.openxmlformats.org/spreadsheetml/2006/main" count="153" uniqueCount="93">
  <si>
    <t>序号</t>
  </si>
  <si>
    <t>姓名</t>
  </si>
  <si>
    <t>备注</t>
  </si>
  <si>
    <t>特殊加分</t>
  </si>
  <si>
    <t>综合  得分</t>
  </si>
  <si>
    <t>王已飞</t>
  </si>
  <si>
    <t>杨瑞东</t>
  </si>
  <si>
    <t>边文博</t>
  </si>
  <si>
    <t>贾杜阳</t>
  </si>
  <si>
    <t>弃权</t>
  </si>
  <si>
    <t>弃权</t>
  </si>
  <si>
    <t>报考岗位</t>
  </si>
  <si>
    <t>四项   合计</t>
  </si>
  <si>
    <t>综合   得分</t>
  </si>
  <si>
    <t>按25%折合后成绩</t>
  </si>
  <si>
    <t>按25％折合后成绩</t>
  </si>
  <si>
    <t>计算机网络维护及通讯保障人员  2名</t>
  </si>
  <si>
    <t>于龙</t>
  </si>
  <si>
    <t>曹瑞</t>
  </si>
  <si>
    <t>周一凡</t>
  </si>
  <si>
    <t>周锋</t>
  </si>
  <si>
    <t>牛锦皓</t>
  </si>
  <si>
    <t>黄金文</t>
  </si>
  <si>
    <t>车辆驾驶员   3名</t>
  </si>
  <si>
    <t>李强</t>
  </si>
  <si>
    <t>崔毅赟</t>
  </si>
  <si>
    <t>孙文涛</t>
  </si>
  <si>
    <t>王卓</t>
  </si>
  <si>
    <t>苏超</t>
  </si>
  <si>
    <t>王凯</t>
  </si>
  <si>
    <t>杨帆</t>
  </si>
  <si>
    <t>王振</t>
  </si>
  <si>
    <t>王海</t>
  </si>
  <si>
    <t>治安防控类8名</t>
  </si>
  <si>
    <t>郑海鹏</t>
  </si>
  <si>
    <t>王禹</t>
  </si>
  <si>
    <t>李军刚</t>
  </si>
  <si>
    <t>张文博</t>
  </si>
  <si>
    <t>王琦</t>
  </si>
  <si>
    <t>昋爱军</t>
  </si>
  <si>
    <t>昋建勋</t>
  </si>
  <si>
    <t>乔钰</t>
  </si>
  <si>
    <t>白天霖</t>
  </si>
  <si>
    <t>李凯</t>
  </si>
  <si>
    <t>巩鹏</t>
  </si>
  <si>
    <t>王康</t>
  </si>
  <si>
    <t>冯笑</t>
  </si>
  <si>
    <t>姚靖</t>
  </si>
  <si>
    <t>姚凡</t>
  </si>
  <si>
    <t>于志锋</t>
  </si>
  <si>
    <t>贾益鹏</t>
  </si>
  <si>
    <t>姚政宇</t>
  </si>
  <si>
    <t>杜刚转</t>
  </si>
  <si>
    <t>李建国</t>
  </si>
  <si>
    <t>医师    2名</t>
  </si>
  <si>
    <t>景志宏</t>
  </si>
  <si>
    <t>曹乐</t>
  </si>
  <si>
    <t>李泰龙</t>
  </si>
  <si>
    <t>张东辉</t>
  </si>
  <si>
    <t>厨师    2名</t>
  </si>
  <si>
    <t>李银科</t>
  </si>
  <si>
    <t>李旭</t>
  </si>
  <si>
    <t>孙育平</t>
  </si>
  <si>
    <t>窦凯</t>
  </si>
  <si>
    <t>三项合计</t>
  </si>
  <si>
    <r>
      <t>按3</t>
    </r>
    <r>
      <rPr>
        <b/>
        <sz val="10"/>
        <rFont val="宋体"/>
        <family val="0"/>
      </rPr>
      <t>0%折合后成绩</t>
    </r>
  </si>
  <si>
    <r>
      <t>按4</t>
    </r>
    <r>
      <rPr>
        <b/>
        <sz val="10"/>
        <rFont val="宋体"/>
        <family val="0"/>
      </rPr>
      <t>0％折合后成绩</t>
    </r>
  </si>
  <si>
    <r>
      <t>按3</t>
    </r>
    <r>
      <rPr>
        <b/>
        <sz val="10"/>
        <rFont val="宋体"/>
        <family val="0"/>
      </rPr>
      <t>0％折合后成绩</t>
    </r>
  </si>
  <si>
    <t>警犬训练员     3名</t>
  </si>
  <si>
    <t>曹锋</t>
  </si>
  <si>
    <t>张辉</t>
  </si>
  <si>
    <t>周博</t>
  </si>
  <si>
    <t>杨炎龙</t>
  </si>
  <si>
    <t>李轶斐</t>
  </si>
  <si>
    <t>谢炜</t>
  </si>
  <si>
    <t>分数</t>
  </si>
  <si>
    <t>加分类型</t>
  </si>
  <si>
    <t>进入考察</t>
  </si>
  <si>
    <t>三年以上特战服役经历</t>
  </si>
  <si>
    <t>体测   得分</t>
  </si>
  <si>
    <t>笔试    成绩</t>
  </si>
  <si>
    <t>面试   成绩</t>
  </si>
  <si>
    <t>实操   成绩</t>
  </si>
  <si>
    <t>体测  得分</t>
  </si>
  <si>
    <t>笔试   成绩</t>
  </si>
  <si>
    <t>报考  岗位</t>
  </si>
  <si>
    <t>体测成绩</t>
  </si>
  <si>
    <t>笔试成绩</t>
  </si>
  <si>
    <t>面试成绩</t>
  </si>
  <si>
    <t>实操成绩</t>
  </si>
  <si>
    <t>灵台县公安局2023年辅警招聘考试综合成绩及进入考察人员名单</t>
  </si>
  <si>
    <t>民警子女</t>
  </si>
  <si>
    <t>两年以上政法单位工作经历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</si>
</sst>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0_ "/>
    <numFmt numFmtId="187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4"/>
      <name val="方正小标宋简体"/>
      <family val="0"/>
    </font>
    <font>
      <sz val="20"/>
      <name val="方正小标宋简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/>
    </xf>
    <xf numFmtId="18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84" fontId="3" fillId="0" borderId="9" xfId="0" applyNumberFormat="1" applyFont="1" applyBorder="1" applyAlignment="1">
      <alignment vertical="center"/>
    </xf>
    <xf numFmtId="184" fontId="3" fillId="0" borderId="9" xfId="0" applyNumberFormat="1" applyFont="1" applyFill="1" applyBorder="1" applyAlignment="1" applyProtection="1">
      <alignment vertical="center"/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184" fontId="3" fillId="0" borderId="10" xfId="0" applyNumberFormat="1" applyFont="1" applyBorder="1" applyAlignment="1">
      <alignment vertical="center"/>
    </xf>
    <xf numFmtId="185" fontId="3" fillId="0" borderId="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4" fontId="3" fillId="0" borderId="14" xfId="0" applyNumberFormat="1" applyFont="1" applyFill="1" applyBorder="1" applyAlignment="1" applyProtection="1">
      <alignment vertical="center"/>
      <protection locked="0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185" fontId="3" fillId="0" borderId="10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vertical="center"/>
    </xf>
    <xf numFmtId="184" fontId="3" fillId="0" borderId="9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184" fontId="3" fillId="0" borderId="19" xfId="0" applyNumberFormat="1" applyFont="1" applyBorder="1" applyAlignment="1">
      <alignment horizontal="center" vertical="center"/>
    </xf>
    <xf numFmtId="18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184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184" fontId="3" fillId="0" borderId="22" xfId="0" applyNumberFormat="1" applyFont="1" applyBorder="1" applyAlignment="1">
      <alignment horizontal="center" vertical="center"/>
    </xf>
    <xf numFmtId="184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184" fontId="3" fillId="0" borderId="22" xfId="0" applyNumberFormat="1" applyFont="1" applyBorder="1" applyAlignment="1">
      <alignment vertical="center"/>
    </xf>
    <xf numFmtId="184" fontId="3" fillId="0" borderId="2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53" zoomScaleNormal="53" zoomScalePageLayoutView="0" workbookViewId="0" topLeftCell="A9">
      <selection activeCell="R14" sqref="R14"/>
    </sheetView>
  </sheetViews>
  <sheetFormatPr defaultColWidth="9.00390625" defaultRowHeight="14.25"/>
  <cols>
    <col min="1" max="1" width="3.50390625" style="0" customWidth="1"/>
    <col min="2" max="2" width="4.50390625" style="0" customWidth="1"/>
    <col min="3" max="3" width="7.125" style="0" customWidth="1"/>
    <col min="4" max="4" width="7.125" style="1" customWidth="1"/>
    <col min="5" max="5" width="8.75390625" style="0" customWidth="1"/>
    <col min="6" max="6" width="7.125" style="1" customWidth="1"/>
    <col min="7" max="7" width="8.75390625" style="0" customWidth="1"/>
    <col min="8" max="8" width="7.125" style="0" customWidth="1"/>
    <col min="9" max="9" width="9.125" style="0" customWidth="1"/>
    <col min="10" max="10" width="7.125" style="0" customWidth="1"/>
    <col min="11" max="11" width="9.25390625" style="0" customWidth="1"/>
    <col min="12" max="12" width="7.75390625" style="1" customWidth="1"/>
    <col min="13" max="13" width="5.125" style="1" customWidth="1"/>
    <col min="14" max="14" width="20.50390625" style="1" customWidth="1"/>
    <col min="15" max="15" width="6.875" style="0" customWidth="1"/>
    <col min="16" max="16" width="8.50390625" style="0" customWidth="1"/>
  </cols>
  <sheetData>
    <row r="1" spans="1:16" ht="36.75" customHeight="1" thickBot="1">
      <c r="A1" s="84" t="s">
        <v>90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s="6" customFormat="1" ht="25.5" customHeight="1">
      <c r="A2" s="72" t="s">
        <v>0</v>
      </c>
      <c r="B2" s="68" t="s">
        <v>11</v>
      </c>
      <c r="C2" s="67" t="s">
        <v>1</v>
      </c>
      <c r="D2" s="69" t="s">
        <v>86</v>
      </c>
      <c r="E2" s="69"/>
      <c r="F2" s="69" t="s">
        <v>87</v>
      </c>
      <c r="G2" s="69"/>
      <c r="H2" s="69" t="s">
        <v>88</v>
      </c>
      <c r="I2" s="69"/>
      <c r="J2" s="69" t="s">
        <v>89</v>
      </c>
      <c r="K2" s="69"/>
      <c r="L2" s="70" t="s">
        <v>12</v>
      </c>
      <c r="M2" s="70" t="s">
        <v>3</v>
      </c>
      <c r="N2" s="70"/>
      <c r="O2" s="70" t="s">
        <v>13</v>
      </c>
      <c r="P2" s="80" t="s">
        <v>2</v>
      </c>
    </row>
    <row r="3" spans="1:16" s="6" customFormat="1" ht="25.5" customHeight="1" thickBot="1">
      <c r="A3" s="62"/>
      <c r="B3" s="64"/>
      <c r="C3" s="66"/>
      <c r="D3" s="41" t="s">
        <v>79</v>
      </c>
      <c r="E3" s="34" t="s">
        <v>14</v>
      </c>
      <c r="F3" s="41" t="s">
        <v>80</v>
      </c>
      <c r="G3" s="34" t="s">
        <v>15</v>
      </c>
      <c r="H3" s="41" t="s">
        <v>81</v>
      </c>
      <c r="I3" s="34" t="s">
        <v>15</v>
      </c>
      <c r="J3" s="41" t="s">
        <v>82</v>
      </c>
      <c r="K3" s="34" t="s">
        <v>15</v>
      </c>
      <c r="L3" s="71"/>
      <c r="M3" s="35" t="s">
        <v>75</v>
      </c>
      <c r="N3" s="34" t="s">
        <v>76</v>
      </c>
      <c r="O3" s="71"/>
      <c r="P3" s="81"/>
    </row>
    <row r="4" spans="1:16" s="6" customFormat="1" ht="25.5" customHeight="1">
      <c r="A4" s="16">
        <v>1</v>
      </c>
      <c r="B4" s="58" t="s">
        <v>16</v>
      </c>
      <c r="C4" s="17" t="s">
        <v>17</v>
      </c>
      <c r="D4" s="18">
        <v>72</v>
      </c>
      <c r="E4" s="19">
        <f aca="true" t="shared" si="0" ref="E4:E42">D4/4</f>
        <v>18</v>
      </c>
      <c r="F4" s="20">
        <v>78</v>
      </c>
      <c r="G4" s="21">
        <f aca="true" t="shared" si="1" ref="G4:G42">F4*0.25</f>
        <v>19.5</v>
      </c>
      <c r="H4" s="21">
        <v>82.6</v>
      </c>
      <c r="I4" s="21">
        <f aca="true" t="shared" si="2" ref="I4:I41">H4*0.25</f>
        <v>20.65</v>
      </c>
      <c r="J4" s="21">
        <v>90</v>
      </c>
      <c r="K4" s="21">
        <f aca="true" t="shared" si="3" ref="K4:K9">J4*0.25</f>
        <v>22.5</v>
      </c>
      <c r="L4" s="18">
        <f aca="true" t="shared" si="4" ref="L4:L9">E4+G4+I4+K4</f>
        <v>80.65</v>
      </c>
      <c r="M4" s="18"/>
      <c r="N4" s="18"/>
      <c r="O4" s="39">
        <f aca="true" t="shared" si="5" ref="O4:O18">L4+M4</f>
        <v>80.65</v>
      </c>
      <c r="P4" s="33" t="s">
        <v>77</v>
      </c>
    </row>
    <row r="5" spans="1:16" s="6" customFormat="1" ht="25.5" customHeight="1">
      <c r="A5" s="7">
        <v>2</v>
      </c>
      <c r="B5" s="59"/>
      <c r="C5" s="8" t="s">
        <v>18</v>
      </c>
      <c r="D5" s="3">
        <v>54</v>
      </c>
      <c r="E5" s="9">
        <f t="shared" si="0"/>
        <v>13.5</v>
      </c>
      <c r="F5" s="10">
        <v>83</v>
      </c>
      <c r="G5" s="2">
        <f t="shared" si="1"/>
        <v>20.75</v>
      </c>
      <c r="H5" s="2">
        <v>85</v>
      </c>
      <c r="I5" s="2">
        <f t="shared" si="2"/>
        <v>21.25</v>
      </c>
      <c r="J5" s="2">
        <v>92</v>
      </c>
      <c r="K5" s="2">
        <f t="shared" si="3"/>
        <v>23</v>
      </c>
      <c r="L5" s="3">
        <f t="shared" si="4"/>
        <v>78.5</v>
      </c>
      <c r="M5" s="3"/>
      <c r="N5" s="3"/>
      <c r="O5" s="22">
        <f t="shared" si="5"/>
        <v>78.5</v>
      </c>
      <c r="P5" s="29" t="s">
        <v>77</v>
      </c>
    </row>
    <row r="6" spans="1:16" s="6" customFormat="1" ht="25.5" customHeight="1">
      <c r="A6" s="7">
        <v>3</v>
      </c>
      <c r="B6" s="59"/>
      <c r="C6" s="8" t="s">
        <v>19</v>
      </c>
      <c r="D6" s="3">
        <v>53.666666666666664</v>
      </c>
      <c r="E6" s="9">
        <f t="shared" si="0"/>
        <v>13.416666666666666</v>
      </c>
      <c r="F6" s="10">
        <v>69</v>
      </c>
      <c r="G6" s="2">
        <f t="shared" si="1"/>
        <v>17.25</v>
      </c>
      <c r="H6" s="2">
        <v>85.4</v>
      </c>
      <c r="I6" s="2">
        <f t="shared" si="2"/>
        <v>21.35</v>
      </c>
      <c r="J6" s="2">
        <v>95</v>
      </c>
      <c r="K6" s="2">
        <f t="shared" si="3"/>
        <v>23.75</v>
      </c>
      <c r="L6" s="3">
        <f t="shared" si="4"/>
        <v>75.76666666666667</v>
      </c>
      <c r="M6" s="3"/>
      <c r="N6" s="3"/>
      <c r="O6" s="22">
        <f t="shared" si="5"/>
        <v>75.76666666666667</v>
      </c>
      <c r="P6" s="29"/>
    </row>
    <row r="7" spans="1:16" s="6" customFormat="1" ht="25.5" customHeight="1">
      <c r="A7" s="7">
        <v>4</v>
      </c>
      <c r="B7" s="59"/>
      <c r="C7" s="8" t="s">
        <v>20</v>
      </c>
      <c r="D7" s="3">
        <v>55</v>
      </c>
      <c r="E7" s="9">
        <f t="shared" si="0"/>
        <v>13.75</v>
      </c>
      <c r="F7" s="10">
        <v>80</v>
      </c>
      <c r="G7" s="2">
        <f t="shared" si="1"/>
        <v>20</v>
      </c>
      <c r="H7" s="2">
        <v>80.8</v>
      </c>
      <c r="I7" s="2">
        <f t="shared" si="2"/>
        <v>20.2</v>
      </c>
      <c r="J7" s="2">
        <v>53</v>
      </c>
      <c r="K7" s="2">
        <f t="shared" si="3"/>
        <v>13.25</v>
      </c>
      <c r="L7" s="3">
        <f t="shared" si="4"/>
        <v>67.2</v>
      </c>
      <c r="M7" s="3"/>
      <c r="N7" s="3"/>
      <c r="O7" s="22">
        <f t="shared" si="5"/>
        <v>67.2</v>
      </c>
      <c r="P7" s="29"/>
    </row>
    <row r="8" spans="1:16" s="6" customFormat="1" ht="25.5" customHeight="1">
      <c r="A8" s="7">
        <v>5</v>
      </c>
      <c r="B8" s="59"/>
      <c r="C8" s="8" t="s">
        <v>21</v>
      </c>
      <c r="D8" s="3">
        <v>48.666666666666664</v>
      </c>
      <c r="E8" s="9">
        <f t="shared" si="0"/>
        <v>12.166666666666666</v>
      </c>
      <c r="F8" s="10">
        <v>75</v>
      </c>
      <c r="G8" s="2">
        <f t="shared" si="1"/>
        <v>18.75</v>
      </c>
      <c r="H8" s="2">
        <v>85.6</v>
      </c>
      <c r="I8" s="2">
        <f t="shared" si="2"/>
        <v>21.4</v>
      </c>
      <c r="J8" s="2">
        <v>53</v>
      </c>
      <c r="K8" s="2">
        <f t="shared" si="3"/>
        <v>13.25</v>
      </c>
      <c r="L8" s="3">
        <f t="shared" si="4"/>
        <v>65.56666666666666</v>
      </c>
      <c r="M8" s="3"/>
      <c r="N8" s="3"/>
      <c r="O8" s="22">
        <f t="shared" si="5"/>
        <v>65.56666666666666</v>
      </c>
      <c r="P8" s="29"/>
    </row>
    <row r="9" spans="1:16" s="6" customFormat="1" ht="25.5" customHeight="1" thickBot="1">
      <c r="A9" s="12">
        <v>6</v>
      </c>
      <c r="B9" s="60"/>
      <c r="C9" s="13" t="s">
        <v>22</v>
      </c>
      <c r="D9" s="4">
        <v>50.666666666666664</v>
      </c>
      <c r="E9" s="14">
        <f t="shared" si="0"/>
        <v>12.666666666666666</v>
      </c>
      <c r="F9" s="15">
        <v>78</v>
      </c>
      <c r="G9" s="5">
        <f t="shared" si="1"/>
        <v>19.5</v>
      </c>
      <c r="H9" s="5">
        <v>77.4</v>
      </c>
      <c r="I9" s="5">
        <f t="shared" si="2"/>
        <v>19.35</v>
      </c>
      <c r="J9" s="5">
        <v>50</v>
      </c>
      <c r="K9" s="5">
        <f t="shared" si="3"/>
        <v>12.5</v>
      </c>
      <c r="L9" s="4">
        <f t="shared" si="4"/>
        <v>64.01666666666667</v>
      </c>
      <c r="M9" s="4"/>
      <c r="N9" s="4"/>
      <c r="O9" s="27">
        <f t="shared" si="5"/>
        <v>64.01666666666667</v>
      </c>
      <c r="P9" s="30"/>
    </row>
    <row r="10" spans="1:16" s="6" customFormat="1" ht="25.5" customHeight="1">
      <c r="A10" s="16">
        <v>1</v>
      </c>
      <c r="B10" s="58" t="s">
        <v>23</v>
      </c>
      <c r="C10" s="17" t="s">
        <v>24</v>
      </c>
      <c r="D10" s="18">
        <v>80.66666666666667</v>
      </c>
      <c r="E10" s="19">
        <f t="shared" si="0"/>
        <v>20.166666666666668</v>
      </c>
      <c r="F10" s="20">
        <v>65</v>
      </c>
      <c r="G10" s="21">
        <f t="shared" si="1"/>
        <v>16.25</v>
      </c>
      <c r="H10" s="21">
        <v>77.6</v>
      </c>
      <c r="I10" s="21">
        <f t="shared" si="2"/>
        <v>19.4</v>
      </c>
      <c r="J10" s="21">
        <v>91.75</v>
      </c>
      <c r="K10" s="18">
        <f aca="true" t="shared" si="6" ref="K10:K38">J10*0.25</f>
        <v>22.9375</v>
      </c>
      <c r="L10" s="18">
        <f aca="true" t="shared" si="7" ref="L10:L41">E10+G10+I10+K10</f>
        <v>78.75416666666666</v>
      </c>
      <c r="M10" s="18"/>
      <c r="N10" s="18"/>
      <c r="O10" s="39">
        <f t="shared" si="5"/>
        <v>78.75416666666666</v>
      </c>
      <c r="P10" s="33" t="s">
        <v>77</v>
      </c>
    </row>
    <row r="11" spans="1:16" s="6" customFormat="1" ht="25.5" customHeight="1">
      <c r="A11" s="7">
        <v>2</v>
      </c>
      <c r="B11" s="59"/>
      <c r="C11" s="8" t="s">
        <v>27</v>
      </c>
      <c r="D11" s="3">
        <v>72.33333333333333</v>
      </c>
      <c r="E11" s="9">
        <f t="shared" si="0"/>
        <v>18.083333333333332</v>
      </c>
      <c r="F11" s="10">
        <v>68</v>
      </c>
      <c r="G11" s="2">
        <f t="shared" si="1"/>
        <v>17</v>
      </c>
      <c r="H11" s="2">
        <v>76.8</v>
      </c>
      <c r="I11" s="2">
        <f t="shared" si="2"/>
        <v>19.2</v>
      </c>
      <c r="J11" s="2">
        <v>92.25</v>
      </c>
      <c r="K11" s="3">
        <f t="shared" si="6"/>
        <v>23.0625</v>
      </c>
      <c r="L11" s="3">
        <f t="shared" si="7"/>
        <v>77.34583333333333</v>
      </c>
      <c r="M11" s="3"/>
      <c r="N11" s="3"/>
      <c r="O11" s="22">
        <f t="shared" si="5"/>
        <v>77.34583333333333</v>
      </c>
      <c r="P11" s="29" t="s">
        <v>77</v>
      </c>
    </row>
    <row r="12" spans="1:16" s="6" customFormat="1" ht="25.5" customHeight="1">
      <c r="A12" s="7">
        <v>3</v>
      </c>
      <c r="B12" s="59"/>
      <c r="C12" s="8" t="s">
        <v>32</v>
      </c>
      <c r="D12" s="3">
        <v>58</v>
      </c>
      <c r="E12" s="9">
        <f t="shared" si="0"/>
        <v>14.5</v>
      </c>
      <c r="F12" s="10">
        <v>69</v>
      </c>
      <c r="G12" s="2">
        <f t="shared" si="1"/>
        <v>17.25</v>
      </c>
      <c r="H12" s="2">
        <v>75.4</v>
      </c>
      <c r="I12" s="2">
        <f t="shared" si="2"/>
        <v>18.85</v>
      </c>
      <c r="J12" s="2">
        <v>89.25</v>
      </c>
      <c r="K12" s="3">
        <f t="shared" si="6"/>
        <v>22.3125</v>
      </c>
      <c r="L12" s="3">
        <f t="shared" si="7"/>
        <v>72.9125</v>
      </c>
      <c r="M12" s="3">
        <v>3</v>
      </c>
      <c r="N12" s="40" t="s">
        <v>92</v>
      </c>
      <c r="O12" s="22">
        <f t="shared" si="5"/>
        <v>75.9125</v>
      </c>
      <c r="P12" s="29" t="s">
        <v>77</v>
      </c>
    </row>
    <row r="13" spans="1:16" s="6" customFormat="1" ht="25.5" customHeight="1">
      <c r="A13" s="7">
        <v>4</v>
      </c>
      <c r="B13" s="59"/>
      <c r="C13" s="8" t="s">
        <v>26</v>
      </c>
      <c r="D13" s="3">
        <v>79.66666666666667</v>
      </c>
      <c r="E13" s="9">
        <f t="shared" si="0"/>
        <v>19.916666666666668</v>
      </c>
      <c r="F13" s="10">
        <v>59</v>
      </c>
      <c r="G13" s="2">
        <f t="shared" si="1"/>
        <v>14.75</v>
      </c>
      <c r="H13" s="2">
        <v>79.4</v>
      </c>
      <c r="I13" s="2">
        <f t="shared" si="2"/>
        <v>19.85</v>
      </c>
      <c r="J13" s="2">
        <v>84.3</v>
      </c>
      <c r="K13" s="3">
        <f t="shared" si="6"/>
        <v>21.075</v>
      </c>
      <c r="L13" s="3">
        <f t="shared" si="7"/>
        <v>75.59166666666667</v>
      </c>
      <c r="M13" s="3"/>
      <c r="N13" s="3"/>
      <c r="O13" s="22">
        <f t="shared" si="5"/>
        <v>75.59166666666667</v>
      </c>
      <c r="P13" s="29"/>
    </row>
    <row r="14" spans="1:16" s="6" customFormat="1" ht="25.5" customHeight="1">
      <c r="A14" s="7">
        <v>5</v>
      </c>
      <c r="B14" s="59"/>
      <c r="C14" s="8" t="s">
        <v>31</v>
      </c>
      <c r="D14" s="3">
        <v>48.666666666666664</v>
      </c>
      <c r="E14" s="9">
        <f t="shared" si="0"/>
        <v>12.166666666666666</v>
      </c>
      <c r="F14" s="10">
        <v>82</v>
      </c>
      <c r="G14" s="2">
        <f t="shared" si="1"/>
        <v>20.5</v>
      </c>
      <c r="H14" s="2">
        <v>73</v>
      </c>
      <c r="I14" s="2">
        <f t="shared" si="2"/>
        <v>18.25</v>
      </c>
      <c r="J14" s="2">
        <v>83.08</v>
      </c>
      <c r="K14" s="3">
        <f t="shared" si="6"/>
        <v>20.77</v>
      </c>
      <c r="L14" s="3">
        <f t="shared" si="7"/>
        <v>71.68666666666667</v>
      </c>
      <c r="M14" s="3"/>
      <c r="N14" s="3"/>
      <c r="O14" s="22">
        <f t="shared" si="5"/>
        <v>71.68666666666667</v>
      </c>
      <c r="P14" s="29"/>
    </row>
    <row r="15" spans="1:16" s="6" customFormat="1" ht="25.5" customHeight="1">
      <c r="A15" s="7">
        <v>6</v>
      </c>
      <c r="B15" s="59"/>
      <c r="C15" s="8" t="s">
        <v>25</v>
      </c>
      <c r="D15" s="3">
        <v>62.666666666666664</v>
      </c>
      <c r="E15" s="9">
        <f t="shared" si="0"/>
        <v>15.666666666666666</v>
      </c>
      <c r="F15" s="10">
        <v>79</v>
      </c>
      <c r="G15" s="2">
        <f t="shared" si="1"/>
        <v>19.75</v>
      </c>
      <c r="H15" s="2">
        <v>79</v>
      </c>
      <c r="I15" s="2">
        <f t="shared" si="2"/>
        <v>19.75</v>
      </c>
      <c r="J15" s="2">
        <v>63.25</v>
      </c>
      <c r="K15" s="3">
        <f t="shared" si="6"/>
        <v>15.8125</v>
      </c>
      <c r="L15" s="3">
        <f t="shared" si="7"/>
        <v>70.97916666666666</v>
      </c>
      <c r="M15" s="3"/>
      <c r="N15" s="3"/>
      <c r="O15" s="22">
        <f t="shared" si="5"/>
        <v>70.97916666666666</v>
      </c>
      <c r="P15" s="29"/>
    </row>
    <row r="16" spans="1:16" s="6" customFormat="1" ht="25.5" customHeight="1">
      <c r="A16" s="7">
        <v>7</v>
      </c>
      <c r="B16" s="59"/>
      <c r="C16" s="8" t="s">
        <v>30</v>
      </c>
      <c r="D16" s="3">
        <v>50</v>
      </c>
      <c r="E16" s="9">
        <f t="shared" si="0"/>
        <v>12.5</v>
      </c>
      <c r="F16" s="10">
        <v>73</v>
      </c>
      <c r="G16" s="2">
        <f t="shared" si="1"/>
        <v>18.25</v>
      </c>
      <c r="H16" s="2">
        <v>82.2</v>
      </c>
      <c r="I16" s="2">
        <f t="shared" si="2"/>
        <v>20.55</v>
      </c>
      <c r="J16" s="2">
        <v>68.17</v>
      </c>
      <c r="K16" s="3">
        <f t="shared" si="6"/>
        <v>17.0425</v>
      </c>
      <c r="L16" s="3">
        <f t="shared" si="7"/>
        <v>68.3425</v>
      </c>
      <c r="M16" s="3"/>
      <c r="N16" s="3"/>
      <c r="O16" s="22">
        <f t="shared" si="5"/>
        <v>68.3425</v>
      </c>
      <c r="P16" s="29"/>
    </row>
    <row r="17" spans="1:16" s="6" customFormat="1" ht="25.5" customHeight="1">
      <c r="A17" s="7">
        <v>8</v>
      </c>
      <c r="B17" s="59"/>
      <c r="C17" s="8" t="s">
        <v>29</v>
      </c>
      <c r="D17" s="3">
        <v>55.666666666666664</v>
      </c>
      <c r="E17" s="9">
        <f t="shared" si="0"/>
        <v>13.916666666666666</v>
      </c>
      <c r="F17" s="10">
        <v>71</v>
      </c>
      <c r="G17" s="2">
        <f t="shared" si="1"/>
        <v>17.75</v>
      </c>
      <c r="H17" s="2">
        <v>80.6</v>
      </c>
      <c r="I17" s="2">
        <f t="shared" si="2"/>
        <v>20.15</v>
      </c>
      <c r="J17" s="2">
        <v>65</v>
      </c>
      <c r="K17" s="3">
        <f t="shared" si="6"/>
        <v>16.25</v>
      </c>
      <c r="L17" s="3">
        <f t="shared" si="7"/>
        <v>68.06666666666666</v>
      </c>
      <c r="M17" s="3"/>
      <c r="N17" s="3"/>
      <c r="O17" s="22">
        <f t="shared" si="5"/>
        <v>68.06666666666666</v>
      </c>
      <c r="P17" s="29"/>
    </row>
    <row r="18" spans="1:16" s="11" customFormat="1" ht="25.5" customHeight="1" thickBot="1">
      <c r="A18" s="12">
        <v>9</v>
      </c>
      <c r="B18" s="60"/>
      <c r="C18" s="13" t="s">
        <v>28</v>
      </c>
      <c r="D18" s="4">
        <v>68.66666666666667</v>
      </c>
      <c r="E18" s="14">
        <f t="shared" si="0"/>
        <v>17.166666666666668</v>
      </c>
      <c r="F18" s="15">
        <v>65</v>
      </c>
      <c r="G18" s="5">
        <f t="shared" si="1"/>
        <v>16.25</v>
      </c>
      <c r="H18" s="5">
        <v>80.6</v>
      </c>
      <c r="I18" s="5">
        <f t="shared" si="2"/>
        <v>20.15</v>
      </c>
      <c r="J18" s="5">
        <v>50.5</v>
      </c>
      <c r="K18" s="4">
        <f t="shared" si="6"/>
        <v>12.625</v>
      </c>
      <c r="L18" s="4">
        <f t="shared" si="7"/>
        <v>66.19166666666666</v>
      </c>
      <c r="M18" s="4"/>
      <c r="N18" s="4"/>
      <c r="O18" s="27">
        <f t="shared" si="5"/>
        <v>66.19166666666666</v>
      </c>
      <c r="P18" s="30"/>
    </row>
    <row r="19" spans="1:16" s="11" customFormat="1" ht="25.5" customHeight="1">
      <c r="A19" s="16">
        <v>1</v>
      </c>
      <c r="B19" s="58" t="s">
        <v>33</v>
      </c>
      <c r="C19" s="17" t="s">
        <v>34</v>
      </c>
      <c r="D19" s="18">
        <v>92</v>
      </c>
      <c r="E19" s="19">
        <f t="shared" si="0"/>
        <v>23</v>
      </c>
      <c r="F19" s="20">
        <v>93</v>
      </c>
      <c r="G19" s="21">
        <f t="shared" si="1"/>
        <v>23.25</v>
      </c>
      <c r="H19" s="21">
        <v>80</v>
      </c>
      <c r="I19" s="21">
        <f t="shared" si="2"/>
        <v>20</v>
      </c>
      <c r="J19" s="21">
        <v>76.79</v>
      </c>
      <c r="K19" s="18">
        <f t="shared" si="6"/>
        <v>19.1975</v>
      </c>
      <c r="L19" s="18">
        <f t="shared" si="7"/>
        <v>85.4475</v>
      </c>
      <c r="M19" s="18"/>
      <c r="N19" s="18"/>
      <c r="O19" s="18">
        <v>85.4475</v>
      </c>
      <c r="P19" s="33" t="s">
        <v>77</v>
      </c>
    </row>
    <row r="20" spans="1:16" s="11" customFormat="1" ht="25.5" customHeight="1">
      <c r="A20" s="7">
        <v>2</v>
      </c>
      <c r="B20" s="59"/>
      <c r="C20" s="8" t="s">
        <v>35</v>
      </c>
      <c r="D20" s="3">
        <v>76.33333333333333</v>
      </c>
      <c r="E20" s="9">
        <f t="shared" si="0"/>
        <v>19.083333333333332</v>
      </c>
      <c r="F20" s="10">
        <v>81</v>
      </c>
      <c r="G20" s="2">
        <f t="shared" si="1"/>
        <v>20.25</v>
      </c>
      <c r="H20" s="2">
        <v>82.2</v>
      </c>
      <c r="I20" s="2">
        <f t="shared" si="2"/>
        <v>20.55</v>
      </c>
      <c r="J20" s="3">
        <v>86.29</v>
      </c>
      <c r="K20" s="3">
        <f t="shared" si="6"/>
        <v>21.5725</v>
      </c>
      <c r="L20" s="3">
        <f t="shared" si="7"/>
        <v>81.45583333333333</v>
      </c>
      <c r="M20" s="3">
        <v>3</v>
      </c>
      <c r="N20" s="40" t="s">
        <v>92</v>
      </c>
      <c r="O20" s="3">
        <v>84.45583333333333</v>
      </c>
      <c r="P20" s="29" t="s">
        <v>77</v>
      </c>
    </row>
    <row r="21" spans="1:16" s="11" customFormat="1" ht="25.5" customHeight="1">
      <c r="A21" s="7">
        <v>3</v>
      </c>
      <c r="B21" s="59"/>
      <c r="C21" s="8" t="s">
        <v>18</v>
      </c>
      <c r="D21" s="3">
        <v>81.66666666666667</v>
      </c>
      <c r="E21" s="9">
        <f t="shared" si="0"/>
        <v>20.416666666666668</v>
      </c>
      <c r="F21" s="10">
        <v>79</v>
      </c>
      <c r="G21" s="2">
        <f t="shared" si="1"/>
        <v>19.75</v>
      </c>
      <c r="H21" s="2">
        <v>85.4</v>
      </c>
      <c r="I21" s="2">
        <f t="shared" si="2"/>
        <v>21.35</v>
      </c>
      <c r="J21" s="3">
        <v>87.64</v>
      </c>
      <c r="K21" s="2">
        <f t="shared" si="6"/>
        <v>21.91</v>
      </c>
      <c r="L21" s="3">
        <f t="shared" si="7"/>
        <v>83.42666666666668</v>
      </c>
      <c r="M21" s="3"/>
      <c r="N21" s="3"/>
      <c r="O21" s="3">
        <v>83.42666666666668</v>
      </c>
      <c r="P21" s="29" t="s">
        <v>77</v>
      </c>
    </row>
    <row r="22" spans="1:16" s="11" customFormat="1" ht="25.5" customHeight="1">
      <c r="A22" s="7">
        <v>4</v>
      </c>
      <c r="B22" s="59"/>
      <c r="C22" s="8" t="s">
        <v>44</v>
      </c>
      <c r="D22" s="3">
        <v>64.33333333333333</v>
      </c>
      <c r="E22" s="9">
        <f t="shared" si="0"/>
        <v>16.083333333333332</v>
      </c>
      <c r="F22" s="10">
        <v>82</v>
      </c>
      <c r="G22" s="2">
        <f t="shared" si="1"/>
        <v>20.5</v>
      </c>
      <c r="H22" s="2">
        <v>85.6</v>
      </c>
      <c r="I22" s="2">
        <f t="shared" si="2"/>
        <v>21.4</v>
      </c>
      <c r="J22" s="3">
        <v>84</v>
      </c>
      <c r="K22" s="2">
        <f t="shared" si="6"/>
        <v>21</v>
      </c>
      <c r="L22" s="3">
        <f t="shared" si="7"/>
        <v>78.98333333333332</v>
      </c>
      <c r="M22" s="3"/>
      <c r="N22" s="3"/>
      <c r="O22" s="3">
        <v>78.98333333333332</v>
      </c>
      <c r="P22" s="29" t="s">
        <v>77</v>
      </c>
    </row>
    <row r="23" spans="1:16" s="11" customFormat="1" ht="25.5" customHeight="1">
      <c r="A23" s="7">
        <v>5</v>
      </c>
      <c r="B23" s="59"/>
      <c r="C23" s="8" t="s">
        <v>5</v>
      </c>
      <c r="D23" s="3">
        <v>63.333333333333336</v>
      </c>
      <c r="E23" s="9">
        <f t="shared" si="0"/>
        <v>15.833333333333334</v>
      </c>
      <c r="F23" s="10">
        <v>61</v>
      </c>
      <c r="G23" s="2">
        <f t="shared" si="1"/>
        <v>15.25</v>
      </c>
      <c r="H23" s="2">
        <v>85.6</v>
      </c>
      <c r="I23" s="2">
        <f t="shared" si="2"/>
        <v>21.4</v>
      </c>
      <c r="J23" s="3">
        <v>92.2</v>
      </c>
      <c r="K23" s="2">
        <f t="shared" si="6"/>
        <v>23.05</v>
      </c>
      <c r="L23" s="3">
        <f t="shared" si="7"/>
        <v>75.53333333333333</v>
      </c>
      <c r="M23" s="3">
        <v>3</v>
      </c>
      <c r="N23" s="3" t="s">
        <v>78</v>
      </c>
      <c r="O23" s="3">
        <v>78.53333333333333</v>
      </c>
      <c r="P23" s="29" t="s">
        <v>77</v>
      </c>
    </row>
    <row r="24" spans="1:16" s="11" customFormat="1" ht="25.5" customHeight="1">
      <c r="A24" s="7">
        <v>6</v>
      </c>
      <c r="B24" s="59"/>
      <c r="C24" s="8" t="s">
        <v>36</v>
      </c>
      <c r="D24" s="3">
        <v>82</v>
      </c>
      <c r="E24" s="9">
        <f t="shared" si="0"/>
        <v>20.5</v>
      </c>
      <c r="F24" s="10">
        <v>74</v>
      </c>
      <c r="G24" s="2">
        <f t="shared" si="1"/>
        <v>18.5</v>
      </c>
      <c r="H24" s="2">
        <v>79</v>
      </c>
      <c r="I24" s="2">
        <f t="shared" si="2"/>
        <v>19.75</v>
      </c>
      <c r="J24" s="3">
        <v>72.4</v>
      </c>
      <c r="K24" s="3">
        <f t="shared" si="6"/>
        <v>18.1</v>
      </c>
      <c r="L24" s="3">
        <f t="shared" si="7"/>
        <v>76.85</v>
      </c>
      <c r="M24" s="3"/>
      <c r="N24" s="3"/>
      <c r="O24" s="3">
        <v>76.85</v>
      </c>
      <c r="P24" s="29" t="s">
        <v>77</v>
      </c>
    </row>
    <row r="25" spans="1:16" s="11" customFormat="1" ht="25.5" customHeight="1">
      <c r="A25" s="7">
        <v>7</v>
      </c>
      <c r="B25" s="59"/>
      <c r="C25" s="8" t="s">
        <v>45</v>
      </c>
      <c r="D25" s="3">
        <v>67.66666666666667</v>
      </c>
      <c r="E25" s="9">
        <f t="shared" si="0"/>
        <v>16.916666666666668</v>
      </c>
      <c r="F25" s="10">
        <v>58</v>
      </c>
      <c r="G25" s="2">
        <f t="shared" si="1"/>
        <v>14.5</v>
      </c>
      <c r="H25" s="2">
        <v>78.2</v>
      </c>
      <c r="I25" s="2">
        <f t="shared" si="2"/>
        <v>19.55</v>
      </c>
      <c r="J25" s="3">
        <v>90.2</v>
      </c>
      <c r="K25" s="2">
        <f t="shared" si="6"/>
        <v>22.55</v>
      </c>
      <c r="L25" s="3">
        <f t="shared" si="7"/>
        <v>73.51666666666667</v>
      </c>
      <c r="M25" s="3">
        <v>3</v>
      </c>
      <c r="N25" s="3" t="s">
        <v>78</v>
      </c>
      <c r="O25" s="3">
        <v>76.51666666666667</v>
      </c>
      <c r="P25" s="29" t="s">
        <v>77</v>
      </c>
    </row>
    <row r="26" spans="1:16" s="11" customFormat="1" ht="25.5" customHeight="1">
      <c r="A26" s="7">
        <v>8</v>
      </c>
      <c r="B26" s="59"/>
      <c r="C26" s="8" t="s">
        <v>37</v>
      </c>
      <c r="D26" s="3">
        <v>69</v>
      </c>
      <c r="E26" s="9">
        <f t="shared" si="0"/>
        <v>17.25</v>
      </c>
      <c r="F26" s="10">
        <v>81</v>
      </c>
      <c r="G26" s="2">
        <f t="shared" si="1"/>
        <v>20.25</v>
      </c>
      <c r="H26" s="2">
        <v>82.4</v>
      </c>
      <c r="I26" s="2">
        <f t="shared" si="2"/>
        <v>20.6</v>
      </c>
      <c r="J26" s="3">
        <v>72.79</v>
      </c>
      <c r="K26" s="3">
        <f t="shared" si="6"/>
        <v>18.1975</v>
      </c>
      <c r="L26" s="3">
        <f t="shared" si="7"/>
        <v>76.2975</v>
      </c>
      <c r="M26" s="3"/>
      <c r="N26" s="3"/>
      <c r="O26" s="3">
        <v>76.2975</v>
      </c>
      <c r="P26" s="29" t="s">
        <v>77</v>
      </c>
    </row>
    <row r="27" spans="1:16" s="6" customFormat="1" ht="25.5" customHeight="1">
      <c r="A27" s="7">
        <v>9</v>
      </c>
      <c r="B27" s="59"/>
      <c r="C27" s="8" t="s">
        <v>6</v>
      </c>
      <c r="D27" s="3">
        <v>57.333333333333336</v>
      </c>
      <c r="E27" s="9">
        <f t="shared" si="0"/>
        <v>14.333333333333334</v>
      </c>
      <c r="F27" s="10">
        <v>70</v>
      </c>
      <c r="G27" s="2">
        <f t="shared" si="1"/>
        <v>17.5</v>
      </c>
      <c r="H27" s="2">
        <v>79.2</v>
      </c>
      <c r="I27" s="2">
        <f t="shared" si="2"/>
        <v>19.8</v>
      </c>
      <c r="J27" s="3">
        <v>81.2</v>
      </c>
      <c r="K27" s="2">
        <f t="shared" si="6"/>
        <v>20.3</v>
      </c>
      <c r="L27" s="3">
        <f t="shared" si="7"/>
        <v>71.93333333333334</v>
      </c>
      <c r="M27" s="3">
        <v>3</v>
      </c>
      <c r="N27" s="3" t="s">
        <v>78</v>
      </c>
      <c r="O27" s="3">
        <v>74.93333333333334</v>
      </c>
      <c r="P27" s="29"/>
    </row>
    <row r="28" spans="1:16" s="6" customFormat="1" ht="25.5" customHeight="1">
      <c r="A28" s="7">
        <v>10</v>
      </c>
      <c r="B28" s="59"/>
      <c r="C28" s="8" t="s">
        <v>46</v>
      </c>
      <c r="D28" s="3">
        <v>67.66666666666667</v>
      </c>
      <c r="E28" s="9">
        <f t="shared" si="0"/>
        <v>16.916666666666668</v>
      </c>
      <c r="F28" s="10">
        <v>56</v>
      </c>
      <c r="G28" s="2">
        <f t="shared" si="1"/>
        <v>14</v>
      </c>
      <c r="H28" s="2">
        <v>75.6</v>
      </c>
      <c r="I28" s="2">
        <f t="shared" si="2"/>
        <v>18.9</v>
      </c>
      <c r="J28" s="3">
        <v>87.2</v>
      </c>
      <c r="K28" s="2">
        <f t="shared" si="6"/>
        <v>21.8</v>
      </c>
      <c r="L28" s="3">
        <f t="shared" si="7"/>
        <v>71.61666666666666</v>
      </c>
      <c r="M28" s="3">
        <v>3</v>
      </c>
      <c r="N28" s="3" t="s">
        <v>78</v>
      </c>
      <c r="O28" s="3">
        <v>74.61666666666666</v>
      </c>
      <c r="P28" s="29"/>
    </row>
    <row r="29" spans="1:16" s="6" customFormat="1" ht="25.5" customHeight="1">
      <c r="A29" s="7">
        <v>11</v>
      </c>
      <c r="B29" s="59"/>
      <c r="C29" s="8" t="s">
        <v>38</v>
      </c>
      <c r="D29" s="3">
        <v>63</v>
      </c>
      <c r="E29" s="9">
        <f t="shared" si="0"/>
        <v>15.75</v>
      </c>
      <c r="F29" s="10">
        <v>85</v>
      </c>
      <c r="G29" s="2">
        <f t="shared" si="1"/>
        <v>21.25</v>
      </c>
      <c r="H29" s="2">
        <v>76.4</v>
      </c>
      <c r="I29" s="2">
        <f t="shared" si="2"/>
        <v>19.1</v>
      </c>
      <c r="J29" s="3">
        <v>69.79</v>
      </c>
      <c r="K29" s="3">
        <f t="shared" si="6"/>
        <v>17.4475</v>
      </c>
      <c r="L29" s="3">
        <f t="shared" si="7"/>
        <v>73.5475</v>
      </c>
      <c r="M29" s="3"/>
      <c r="N29" s="3"/>
      <c r="O29" s="3">
        <v>73.5475</v>
      </c>
      <c r="P29" s="29"/>
    </row>
    <row r="30" spans="1:16" s="6" customFormat="1" ht="25.5" customHeight="1">
      <c r="A30" s="7">
        <v>12</v>
      </c>
      <c r="B30" s="59"/>
      <c r="C30" s="8" t="s">
        <v>7</v>
      </c>
      <c r="D30" s="3">
        <v>50</v>
      </c>
      <c r="E30" s="9">
        <f t="shared" si="0"/>
        <v>12.5</v>
      </c>
      <c r="F30" s="10">
        <v>57</v>
      </c>
      <c r="G30" s="2">
        <f t="shared" si="1"/>
        <v>14.25</v>
      </c>
      <c r="H30" s="2">
        <v>80</v>
      </c>
      <c r="I30" s="2">
        <f t="shared" si="2"/>
        <v>20</v>
      </c>
      <c r="J30" s="3">
        <v>87.2</v>
      </c>
      <c r="K30" s="2">
        <f t="shared" si="6"/>
        <v>21.8</v>
      </c>
      <c r="L30" s="3">
        <f t="shared" si="7"/>
        <v>68.55</v>
      </c>
      <c r="M30" s="3">
        <v>3</v>
      </c>
      <c r="N30" s="3" t="s">
        <v>78</v>
      </c>
      <c r="O30" s="3">
        <v>71.55</v>
      </c>
      <c r="P30" s="29"/>
    </row>
    <row r="31" spans="1:16" s="6" customFormat="1" ht="25.5" customHeight="1">
      <c r="A31" s="7">
        <v>13</v>
      </c>
      <c r="B31" s="59"/>
      <c r="C31" s="8" t="s">
        <v>39</v>
      </c>
      <c r="D31" s="3">
        <v>71.66666666666667</v>
      </c>
      <c r="E31" s="9">
        <f t="shared" si="0"/>
        <v>17.916666666666668</v>
      </c>
      <c r="F31" s="10">
        <v>60</v>
      </c>
      <c r="G31" s="2">
        <f t="shared" si="1"/>
        <v>15</v>
      </c>
      <c r="H31" s="2">
        <v>82.8</v>
      </c>
      <c r="I31" s="2">
        <f t="shared" si="2"/>
        <v>20.7</v>
      </c>
      <c r="J31" s="3">
        <v>71.14</v>
      </c>
      <c r="K31" s="3">
        <f t="shared" si="6"/>
        <v>17.785</v>
      </c>
      <c r="L31" s="3">
        <f t="shared" si="7"/>
        <v>71.40166666666667</v>
      </c>
      <c r="M31" s="3"/>
      <c r="N31" s="3"/>
      <c r="O31" s="3">
        <v>71.40166666666667</v>
      </c>
      <c r="P31" s="29"/>
    </row>
    <row r="32" spans="1:16" s="6" customFormat="1" ht="25.5" customHeight="1">
      <c r="A32" s="7">
        <v>14</v>
      </c>
      <c r="B32" s="59"/>
      <c r="C32" s="8" t="s">
        <v>40</v>
      </c>
      <c r="D32" s="3">
        <v>68.33333333333333</v>
      </c>
      <c r="E32" s="9">
        <f t="shared" si="0"/>
        <v>17.083333333333332</v>
      </c>
      <c r="F32" s="10">
        <v>59</v>
      </c>
      <c r="G32" s="2">
        <f t="shared" si="1"/>
        <v>14.75</v>
      </c>
      <c r="H32" s="2">
        <v>79.2</v>
      </c>
      <c r="I32" s="2">
        <f t="shared" si="2"/>
        <v>19.8</v>
      </c>
      <c r="J32" s="3">
        <v>75.79</v>
      </c>
      <c r="K32" s="3">
        <f t="shared" si="6"/>
        <v>18.9475</v>
      </c>
      <c r="L32" s="3">
        <f t="shared" si="7"/>
        <v>70.58083333333333</v>
      </c>
      <c r="M32" s="3"/>
      <c r="N32" s="3"/>
      <c r="O32" s="3">
        <v>70.58083333333333</v>
      </c>
      <c r="P32" s="29"/>
    </row>
    <row r="33" spans="1:16" s="6" customFormat="1" ht="25.5" customHeight="1">
      <c r="A33" s="7">
        <v>15</v>
      </c>
      <c r="B33" s="59"/>
      <c r="C33" s="8" t="s">
        <v>47</v>
      </c>
      <c r="D33" s="3">
        <v>57.333333333333336</v>
      </c>
      <c r="E33" s="9">
        <f t="shared" si="0"/>
        <v>14.333333333333334</v>
      </c>
      <c r="F33" s="10">
        <v>46</v>
      </c>
      <c r="G33" s="2">
        <f t="shared" si="1"/>
        <v>11.5</v>
      </c>
      <c r="H33" s="2">
        <v>77.2</v>
      </c>
      <c r="I33" s="2">
        <f t="shared" si="2"/>
        <v>19.3</v>
      </c>
      <c r="J33" s="3">
        <v>86.2</v>
      </c>
      <c r="K33" s="2">
        <f t="shared" si="6"/>
        <v>21.55</v>
      </c>
      <c r="L33" s="3">
        <f t="shared" si="7"/>
        <v>66.68333333333334</v>
      </c>
      <c r="M33" s="3">
        <v>3</v>
      </c>
      <c r="N33" s="3" t="s">
        <v>78</v>
      </c>
      <c r="O33" s="3">
        <v>69.68333333333334</v>
      </c>
      <c r="P33" s="29"/>
    </row>
    <row r="34" spans="1:16" s="6" customFormat="1" ht="25.5" customHeight="1">
      <c r="A34" s="7">
        <v>16</v>
      </c>
      <c r="B34" s="59"/>
      <c r="C34" s="8" t="s">
        <v>41</v>
      </c>
      <c r="D34" s="3">
        <v>50.666666666666664</v>
      </c>
      <c r="E34" s="9">
        <f t="shared" si="0"/>
        <v>12.666666666666666</v>
      </c>
      <c r="F34" s="10">
        <v>66</v>
      </c>
      <c r="G34" s="2">
        <f t="shared" si="1"/>
        <v>16.5</v>
      </c>
      <c r="H34" s="2">
        <v>78.6</v>
      </c>
      <c r="I34" s="2">
        <f t="shared" si="2"/>
        <v>19.65</v>
      </c>
      <c r="J34" s="3">
        <v>83.4</v>
      </c>
      <c r="K34" s="2">
        <f t="shared" si="6"/>
        <v>20.85</v>
      </c>
      <c r="L34" s="3">
        <f t="shared" si="7"/>
        <v>69.66666666666666</v>
      </c>
      <c r="M34" s="3"/>
      <c r="N34" s="3"/>
      <c r="O34" s="3">
        <v>69.66666666666666</v>
      </c>
      <c r="P34" s="29"/>
    </row>
    <row r="35" spans="1:16" s="6" customFormat="1" ht="25.5" customHeight="1">
      <c r="A35" s="7">
        <v>17</v>
      </c>
      <c r="B35" s="59"/>
      <c r="C35" s="8" t="s">
        <v>42</v>
      </c>
      <c r="D35" s="3">
        <v>61</v>
      </c>
      <c r="E35" s="9">
        <f t="shared" si="0"/>
        <v>15.25</v>
      </c>
      <c r="F35" s="10">
        <v>73</v>
      </c>
      <c r="G35" s="2">
        <f t="shared" si="1"/>
        <v>18.25</v>
      </c>
      <c r="H35" s="2">
        <v>87.2</v>
      </c>
      <c r="I35" s="2">
        <f t="shared" si="2"/>
        <v>21.8</v>
      </c>
      <c r="J35" s="3">
        <v>56.1</v>
      </c>
      <c r="K35" s="3">
        <f t="shared" si="6"/>
        <v>14.025</v>
      </c>
      <c r="L35" s="3">
        <f t="shared" si="7"/>
        <v>69.325</v>
      </c>
      <c r="M35" s="3"/>
      <c r="N35" s="3"/>
      <c r="O35" s="3">
        <v>69.325</v>
      </c>
      <c r="P35" s="29"/>
    </row>
    <row r="36" spans="1:16" s="6" customFormat="1" ht="25.5" customHeight="1">
      <c r="A36" s="7">
        <v>18</v>
      </c>
      <c r="B36" s="59"/>
      <c r="C36" s="8" t="s">
        <v>48</v>
      </c>
      <c r="D36" s="3">
        <v>57.666666666666664</v>
      </c>
      <c r="E36" s="9">
        <f t="shared" si="0"/>
        <v>14.416666666666666</v>
      </c>
      <c r="F36" s="10">
        <v>60</v>
      </c>
      <c r="G36" s="2">
        <f t="shared" si="1"/>
        <v>15</v>
      </c>
      <c r="H36" s="2">
        <v>76.2</v>
      </c>
      <c r="I36" s="2">
        <f t="shared" si="2"/>
        <v>19.05</v>
      </c>
      <c r="J36" s="3">
        <v>71.8</v>
      </c>
      <c r="K36" s="2">
        <f t="shared" si="6"/>
        <v>17.95</v>
      </c>
      <c r="L36" s="3">
        <f t="shared" si="7"/>
        <v>66.41666666666667</v>
      </c>
      <c r="M36" s="3"/>
      <c r="N36" s="3"/>
      <c r="O36" s="3">
        <v>66.41666666666667</v>
      </c>
      <c r="P36" s="29"/>
    </row>
    <row r="37" spans="1:16" s="6" customFormat="1" ht="25.5" customHeight="1">
      <c r="A37" s="7">
        <v>19</v>
      </c>
      <c r="B37" s="59"/>
      <c r="C37" s="8" t="s">
        <v>49</v>
      </c>
      <c r="D37" s="3">
        <v>46</v>
      </c>
      <c r="E37" s="9">
        <f t="shared" si="0"/>
        <v>11.5</v>
      </c>
      <c r="F37" s="10">
        <v>45</v>
      </c>
      <c r="G37" s="2">
        <f t="shared" si="1"/>
        <v>11.25</v>
      </c>
      <c r="H37" s="2">
        <v>73.4</v>
      </c>
      <c r="I37" s="2">
        <f t="shared" si="2"/>
        <v>18.35</v>
      </c>
      <c r="J37" s="3">
        <v>86.8</v>
      </c>
      <c r="K37" s="2">
        <f t="shared" si="6"/>
        <v>21.7</v>
      </c>
      <c r="L37" s="3">
        <f t="shared" si="7"/>
        <v>62.8</v>
      </c>
      <c r="M37" s="3">
        <v>3</v>
      </c>
      <c r="N37" s="3" t="s">
        <v>78</v>
      </c>
      <c r="O37" s="3">
        <v>65.8</v>
      </c>
      <c r="P37" s="29"/>
    </row>
    <row r="38" spans="1:16" s="6" customFormat="1" ht="25.5" customHeight="1">
      <c r="A38" s="7">
        <v>20</v>
      </c>
      <c r="B38" s="59"/>
      <c r="C38" s="8" t="s">
        <v>50</v>
      </c>
      <c r="D38" s="3">
        <v>42.333333333333336</v>
      </c>
      <c r="E38" s="9">
        <f t="shared" si="0"/>
        <v>10.583333333333334</v>
      </c>
      <c r="F38" s="10">
        <v>46</v>
      </c>
      <c r="G38" s="2">
        <f t="shared" si="1"/>
        <v>11.5</v>
      </c>
      <c r="H38" s="2">
        <v>77.2</v>
      </c>
      <c r="I38" s="2">
        <f t="shared" si="2"/>
        <v>19.3</v>
      </c>
      <c r="J38" s="3">
        <v>82.6</v>
      </c>
      <c r="K38" s="2">
        <f t="shared" si="6"/>
        <v>20.65</v>
      </c>
      <c r="L38" s="3">
        <f t="shared" si="7"/>
        <v>62.03333333333334</v>
      </c>
      <c r="M38" s="3"/>
      <c r="N38" s="3"/>
      <c r="O38" s="3">
        <v>62.03333333333334</v>
      </c>
      <c r="P38" s="29"/>
    </row>
    <row r="39" spans="1:16" s="6" customFormat="1" ht="25.5" customHeight="1">
      <c r="A39" s="7">
        <v>21</v>
      </c>
      <c r="B39" s="59"/>
      <c r="C39" s="8" t="s">
        <v>43</v>
      </c>
      <c r="D39" s="3">
        <v>34.333333333333336</v>
      </c>
      <c r="E39" s="9">
        <f t="shared" si="0"/>
        <v>8.583333333333334</v>
      </c>
      <c r="F39" s="10">
        <v>68</v>
      </c>
      <c r="G39" s="2">
        <f t="shared" si="1"/>
        <v>17</v>
      </c>
      <c r="H39" s="2">
        <v>79.2</v>
      </c>
      <c r="I39" s="2">
        <f t="shared" si="2"/>
        <v>19.8</v>
      </c>
      <c r="J39" s="3" t="s">
        <v>10</v>
      </c>
      <c r="K39" s="2"/>
      <c r="L39" s="3">
        <f t="shared" si="7"/>
        <v>45.38333333333334</v>
      </c>
      <c r="M39" s="3"/>
      <c r="N39" s="3"/>
      <c r="O39" s="3" t="s">
        <v>9</v>
      </c>
      <c r="P39" s="29"/>
    </row>
    <row r="40" spans="1:16" s="6" customFormat="1" ht="25.5" customHeight="1">
      <c r="A40" s="7">
        <v>22</v>
      </c>
      <c r="B40" s="59"/>
      <c r="C40" s="8" t="s">
        <v>51</v>
      </c>
      <c r="D40" s="3">
        <v>32.333333333333336</v>
      </c>
      <c r="E40" s="9">
        <f t="shared" si="0"/>
        <v>8.083333333333334</v>
      </c>
      <c r="F40" s="10">
        <v>64</v>
      </c>
      <c r="G40" s="2">
        <f t="shared" si="1"/>
        <v>16</v>
      </c>
      <c r="H40" s="2">
        <v>73</v>
      </c>
      <c r="I40" s="2">
        <f t="shared" si="2"/>
        <v>18.25</v>
      </c>
      <c r="J40" s="3" t="s">
        <v>10</v>
      </c>
      <c r="K40" s="2"/>
      <c r="L40" s="3">
        <f t="shared" si="7"/>
        <v>42.333333333333336</v>
      </c>
      <c r="M40" s="3"/>
      <c r="N40" s="3"/>
      <c r="O40" s="3" t="s">
        <v>9</v>
      </c>
      <c r="P40" s="29"/>
    </row>
    <row r="41" spans="1:16" s="11" customFormat="1" ht="25.5" customHeight="1">
      <c r="A41" s="7">
        <v>23</v>
      </c>
      <c r="B41" s="59"/>
      <c r="C41" s="8" t="s">
        <v>52</v>
      </c>
      <c r="D41" s="3">
        <v>58.666666666666664</v>
      </c>
      <c r="E41" s="9">
        <f t="shared" si="0"/>
        <v>14.666666666666666</v>
      </c>
      <c r="F41" s="10">
        <v>50</v>
      </c>
      <c r="G41" s="2">
        <f t="shared" si="1"/>
        <v>12.5</v>
      </c>
      <c r="H41" s="2">
        <v>6.6</v>
      </c>
      <c r="I41" s="2">
        <f t="shared" si="2"/>
        <v>1.65</v>
      </c>
      <c r="J41" s="3" t="s">
        <v>10</v>
      </c>
      <c r="K41" s="2"/>
      <c r="L41" s="3">
        <f t="shared" si="7"/>
        <v>28.816666666666663</v>
      </c>
      <c r="M41" s="3"/>
      <c r="N41" s="3"/>
      <c r="O41" s="3" t="s">
        <v>9</v>
      </c>
      <c r="P41" s="29"/>
    </row>
    <row r="42" spans="1:16" s="11" customFormat="1" ht="25.5" customHeight="1" thickBot="1">
      <c r="A42" s="12">
        <v>24</v>
      </c>
      <c r="B42" s="60"/>
      <c r="C42" s="13" t="s">
        <v>53</v>
      </c>
      <c r="D42" s="4">
        <v>57.333333333333336</v>
      </c>
      <c r="E42" s="14">
        <f t="shared" si="0"/>
        <v>14.333333333333334</v>
      </c>
      <c r="F42" s="15">
        <v>58</v>
      </c>
      <c r="G42" s="5">
        <f t="shared" si="1"/>
        <v>14.5</v>
      </c>
      <c r="H42" s="5" t="s">
        <v>10</v>
      </c>
      <c r="I42" s="5" t="s">
        <v>10</v>
      </c>
      <c r="J42" s="4" t="s">
        <v>10</v>
      </c>
      <c r="K42" s="5"/>
      <c r="L42" s="4"/>
      <c r="M42" s="4"/>
      <c r="N42" s="4"/>
      <c r="O42" s="4" t="s">
        <v>9</v>
      </c>
      <c r="P42" s="30"/>
    </row>
    <row r="43" spans="1:16" s="6" customFormat="1" ht="25.5" customHeight="1">
      <c r="A43" s="16">
        <v>1</v>
      </c>
      <c r="B43" s="58" t="s">
        <v>54</v>
      </c>
      <c r="C43" s="17" t="s">
        <v>55</v>
      </c>
      <c r="D43" s="18">
        <v>72.66666666666667</v>
      </c>
      <c r="E43" s="19">
        <f aca="true" t="shared" si="8" ref="E43:E50">D43/4</f>
        <v>18.166666666666668</v>
      </c>
      <c r="F43" s="20">
        <v>78</v>
      </c>
      <c r="G43" s="21">
        <f aca="true" t="shared" si="9" ref="G43:G50">F43*0.25</f>
        <v>19.5</v>
      </c>
      <c r="H43" s="21">
        <v>87.8</v>
      </c>
      <c r="I43" s="21">
        <f aca="true" t="shared" si="10" ref="I43:I50">H43*0.25</f>
        <v>21.95</v>
      </c>
      <c r="J43" s="21">
        <v>87.5</v>
      </c>
      <c r="K43" s="18">
        <f aca="true" t="shared" si="11" ref="K43:K49">J43*0.25</f>
        <v>21.875</v>
      </c>
      <c r="L43" s="18">
        <f aca="true" t="shared" si="12" ref="L43:L49">E43+G43+I43+K43</f>
        <v>81.49166666666667</v>
      </c>
      <c r="M43" s="18"/>
      <c r="N43" s="18"/>
      <c r="O43" s="39">
        <v>81.49166666666667</v>
      </c>
      <c r="P43" s="33" t="s">
        <v>77</v>
      </c>
    </row>
    <row r="44" spans="1:16" s="6" customFormat="1" ht="25.5" customHeight="1">
      <c r="A44" s="7">
        <v>2</v>
      </c>
      <c r="B44" s="59"/>
      <c r="C44" s="8" t="s">
        <v>56</v>
      </c>
      <c r="D44" s="3">
        <v>38</v>
      </c>
      <c r="E44" s="9">
        <f t="shared" si="8"/>
        <v>9.5</v>
      </c>
      <c r="F44" s="10">
        <v>73</v>
      </c>
      <c r="G44" s="2">
        <f t="shared" si="9"/>
        <v>18.25</v>
      </c>
      <c r="H44" s="2">
        <v>84.2</v>
      </c>
      <c r="I44" s="2">
        <f t="shared" si="10"/>
        <v>21.05</v>
      </c>
      <c r="J44" s="2">
        <v>89</v>
      </c>
      <c r="K44" s="3">
        <f t="shared" si="11"/>
        <v>22.25</v>
      </c>
      <c r="L44" s="3">
        <f t="shared" si="12"/>
        <v>71.05</v>
      </c>
      <c r="M44" s="3"/>
      <c r="N44" s="3"/>
      <c r="O44" s="22">
        <v>71.05</v>
      </c>
      <c r="P44" s="29" t="s">
        <v>77</v>
      </c>
    </row>
    <row r="45" spans="1:16" s="6" customFormat="1" ht="25.5" customHeight="1">
      <c r="A45" s="7">
        <v>3</v>
      </c>
      <c r="B45" s="59"/>
      <c r="C45" s="8" t="s">
        <v>57</v>
      </c>
      <c r="D45" s="3">
        <v>53</v>
      </c>
      <c r="E45" s="9">
        <f t="shared" si="8"/>
        <v>13.25</v>
      </c>
      <c r="F45" s="10">
        <v>53</v>
      </c>
      <c r="G45" s="2">
        <f t="shared" si="9"/>
        <v>13.25</v>
      </c>
      <c r="H45" s="2">
        <v>85.2</v>
      </c>
      <c r="I45" s="2">
        <f t="shared" si="10"/>
        <v>21.3</v>
      </c>
      <c r="J45" s="2">
        <v>92.5</v>
      </c>
      <c r="K45" s="3">
        <f t="shared" si="11"/>
        <v>23.125</v>
      </c>
      <c r="L45" s="3">
        <f t="shared" si="12"/>
        <v>70.925</v>
      </c>
      <c r="M45" s="3"/>
      <c r="N45" s="3"/>
      <c r="O45" s="22">
        <v>70.925</v>
      </c>
      <c r="P45" s="29"/>
    </row>
    <row r="46" spans="1:16" s="6" customFormat="1" ht="25.5" customHeight="1" thickBot="1">
      <c r="A46" s="43">
        <v>4</v>
      </c>
      <c r="B46" s="74"/>
      <c r="C46" s="44" t="s">
        <v>58</v>
      </c>
      <c r="D46" s="45">
        <v>29.666666666666668</v>
      </c>
      <c r="E46" s="46">
        <f t="shared" si="8"/>
        <v>7.416666666666667</v>
      </c>
      <c r="F46" s="47">
        <v>51</v>
      </c>
      <c r="G46" s="48">
        <f t="shared" si="9"/>
        <v>12.75</v>
      </c>
      <c r="H46" s="48">
        <v>71.6</v>
      </c>
      <c r="I46" s="48">
        <f t="shared" si="10"/>
        <v>17.9</v>
      </c>
      <c r="J46" s="48">
        <v>75.8</v>
      </c>
      <c r="K46" s="45">
        <f t="shared" si="11"/>
        <v>18.95</v>
      </c>
      <c r="L46" s="45">
        <f t="shared" si="12"/>
        <v>57.016666666666666</v>
      </c>
      <c r="M46" s="45"/>
      <c r="N46" s="45"/>
      <c r="O46" s="49">
        <v>57.016666666666666</v>
      </c>
      <c r="P46" s="50"/>
    </row>
    <row r="47" spans="1:16" s="6" customFormat="1" ht="25.5" customHeight="1">
      <c r="A47" s="51">
        <v>1</v>
      </c>
      <c r="B47" s="75" t="s">
        <v>59</v>
      </c>
      <c r="C47" s="52" t="s">
        <v>60</v>
      </c>
      <c r="D47" s="53">
        <v>21</v>
      </c>
      <c r="E47" s="54">
        <f t="shared" si="8"/>
        <v>5.25</v>
      </c>
      <c r="F47" s="55">
        <v>83</v>
      </c>
      <c r="G47" s="55">
        <f t="shared" si="9"/>
        <v>20.75</v>
      </c>
      <c r="H47" s="55">
        <v>85.2</v>
      </c>
      <c r="I47" s="55">
        <f t="shared" si="10"/>
        <v>21.3</v>
      </c>
      <c r="J47" s="55">
        <v>87.4</v>
      </c>
      <c r="K47" s="55">
        <f t="shared" si="11"/>
        <v>21.85</v>
      </c>
      <c r="L47" s="53">
        <f t="shared" si="12"/>
        <v>69.15</v>
      </c>
      <c r="M47" s="53"/>
      <c r="N47" s="53"/>
      <c r="O47" s="56">
        <v>69.15</v>
      </c>
      <c r="P47" s="57" t="s">
        <v>77</v>
      </c>
    </row>
    <row r="48" spans="1:16" s="6" customFormat="1" ht="25.5" customHeight="1">
      <c r="A48" s="7">
        <v>2</v>
      </c>
      <c r="B48" s="59"/>
      <c r="C48" s="8" t="s">
        <v>61</v>
      </c>
      <c r="D48" s="3">
        <v>44.666666666666664</v>
      </c>
      <c r="E48" s="9">
        <f t="shared" si="8"/>
        <v>11.166666666666666</v>
      </c>
      <c r="F48" s="10">
        <v>57</v>
      </c>
      <c r="G48" s="2">
        <f t="shared" si="9"/>
        <v>14.25</v>
      </c>
      <c r="H48" s="2">
        <v>78.8</v>
      </c>
      <c r="I48" s="2">
        <f t="shared" si="10"/>
        <v>19.7</v>
      </c>
      <c r="J48" s="2">
        <v>83</v>
      </c>
      <c r="K48" s="2">
        <f t="shared" si="11"/>
        <v>20.75</v>
      </c>
      <c r="L48" s="3">
        <f t="shared" si="12"/>
        <v>65.86666666666666</v>
      </c>
      <c r="M48" s="3"/>
      <c r="N48" s="3"/>
      <c r="O48" s="22">
        <v>65.86666666666666</v>
      </c>
      <c r="P48" s="37" t="s">
        <v>77</v>
      </c>
    </row>
    <row r="49" spans="1:16" s="6" customFormat="1" ht="25.5" customHeight="1">
      <c r="A49" s="7">
        <v>3</v>
      </c>
      <c r="B49" s="59"/>
      <c r="C49" s="8" t="s">
        <v>63</v>
      </c>
      <c r="D49" s="3">
        <v>25.666666666666668</v>
      </c>
      <c r="E49" s="9">
        <f t="shared" si="8"/>
        <v>6.416666666666667</v>
      </c>
      <c r="F49" s="2">
        <v>59</v>
      </c>
      <c r="G49" s="2">
        <f t="shared" si="9"/>
        <v>14.75</v>
      </c>
      <c r="H49" s="2">
        <v>72</v>
      </c>
      <c r="I49" s="2">
        <f t="shared" si="10"/>
        <v>18</v>
      </c>
      <c r="J49" s="2">
        <v>87.4</v>
      </c>
      <c r="K49" s="2">
        <f t="shared" si="11"/>
        <v>21.85</v>
      </c>
      <c r="L49" s="3">
        <f t="shared" si="12"/>
        <v>61.01666666666667</v>
      </c>
      <c r="M49" s="3"/>
      <c r="N49" s="3"/>
      <c r="O49" s="22">
        <v>61.01666666666667</v>
      </c>
      <c r="P49" s="37"/>
    </row>
    <row r="50" spans="1:16" s="6" customFormat="1" ht="25.5" customHeight="1" thickBot="1">
      <c r="A50" s="12">
        <v>4</v>
      </c>
      <c r="B50" s="60"/>
      <c r="C50" s="13" t="s">
        <v>62</v>
      </c>
      <c r="D50" s="4">
        <v>33.333333333333336</v>
      </c>
      <c r="E50" s="14">
        <f t="shared" si="8"/>
        <v>8.333333333333334</v>
      </c>
      <c r="F50" s="15">
        <v>70</v>
      </c>
      <c r="G50" s="5">
        <f t="shared" si="9"/>
        <v>17.5</v>
      </c>
      <c r="H50" s="5">
        <v>82.8</v>
      </c>
      <c r="I50" s="5">
        <f t="shared" si="10"/>
        <v>20.7</v>
      </c>
      <c r="J50" s="4" t="s">
        <v>10</v>
      </c>
      <c r="K50" s="5"/>
      <c r="L50" s="4" t="s">
        <v>10</v>
      </c>
      <c r="M50" s="4"/>
      <c r="N50" s="4"/>
      <c r="O50" s="4" t="s">
        <v>10</v>
      </c>
      <c r="P50" s="38"/>
    </row>
    <row r="51" spans="1:16" s="6" customFormat="1" ht="25.5" customHeight="1">
      <c r="A51" s="61" t="s">
        <v>0</v>
      </c>
      <c r="B51" s="63" t="s">
        <v>85</v>
      </c>
      <c r="C51" s="65" t="s">
        <v>1</v>
      </c>
      <c r="D51" s="73" t="s">
        <v>86</v>
      </c>
      <c r="E51" s="73"/>
      <c r="F51" s="73" t="s">
        <v>87</v>
      </c>
      <c r="G51" s="73"/>
      <c r="H51" s="73" t="s">
        <v>88</v>
      </c>
      <c r="I51" s="73"/>
      <c r="J51" s="78" t="s">
        <v>64</v>
      </c>
      <c r="K51" s="78"/>
      <c r="L51" s="78"/>
      <c r="M51" s="78" t="s">
        <v>3</v>
      </c>
      <c r="N51" s="78"/>
      <c r="O51" s="78" t="s">
        <v>4</v>
      </c>
      <c r="P51" s="82" t="s">
        <v>2</v>
      </c>
    </row>
    <row r="52" spans="1:16" s="6" customFormat="1" ht="25.5" customHeight="1" thickBot="1">
      <c r="A52" s="62"/>
      <c r="B52" s="64"/>
      <c r="C52" s="66"/>
      <c r="D52" s="41" t="s">
        <v>83</v>
      </c>
      <c r="E52" s="34" t="s">
        <v>65</v>
      </c>
      <c r="F52" s="41" t="s">
        <v>84</v>
      </c>
      <c r="G52" s="34" t="s">
        <v>66</v>
      </c>
      <c r="H52" s="41" t="s">
        <v>81</v>
      </c>
      <c r="I52" s="34" t="s">
        <v>67</v>
      </c>
      <c r="J52" s="71"/>
      <c r="K52" s="71"/>
      <c r="L52" s="71"/>
      <c r="M52" s="35" t="s">
        <v>75</v>
      </c>
      <c r="N52" s="34" t="s">
        <v>76</v>
      </c>
      <c r="O52" s="71"/>
      <c r="P52" s="83"/>
    </row>
    <row r="53" spans="1:16" s="6" customFormat="1" ht="25.5" customHeight="1">
      <c r="A53" s="16">
        <v>1</v>
      </c>
      <c r="B53" s="58" t="s">
        <v>68</v>
      </c>
      <c r="C53" s="17" t="s">
        <v>8</v>
      </c>
      <c r="D53" s="18">
        <v>77</v>
      </c>
      <c r="E53" s="31">
        <f aca="true" t="shared" si="13" ref="E53:E59">D53*0.3</f>
        <v>23.099999999999998</v>
      </c>
      <c r="F53" s="32">
        <v>78</v>
      </c>
      <c r="G53" s="21">
        <f aca="true" t="shared" si="14" ref="G53:G59">F53*0.4</f>
        <v>31.200000000000003</v>
      </c>
      <c r="H53" s="21">
        <v>85.6</v>
      </c>
      <c r="I53" s="21">
        <f>H53*0.3</f>
        <v>25.679999999999996</v>
      </c>
      <c r="J53" s="79">
        <f>E53+G53+I53</f>
        <v>79.97999999999999</v>
      </c>
      <c r="K53" s="79"/>
      <c r="L53" s="79"/>
      <c r="M53" s="18">
        <v>3</v>
      </c>
      <c r="N53" s="42" t="s">
        <v>91</v>
      </c>
      <c r="O53" s="21">
        <v>82.98</v>
      </c>
      <c r="P53" s="33" t="s">
        <v>77</v>
      </c>
    </row>
    <row r="54" spans="1:16" s="6" customFormat="1" ht="25.5" customHeight="1">
      <c r="A54" s="7">
        <v>2</v>
      </c>
      <c r="B54" s="59"/>
      <c r="C54" s="8" t="s">
        <v>69</v>
      </c>
      <c r="D54" s="3">
        <v>62</v>
      </c>
      <c r="E54" s="23">
        <f t="shared" si="13"/>
        <v>18.599999999999998</v>
      </c>
      <c r="F54" s="10">
        <v>91</v>
      </c>
      <c r="G54" s="2">
        <f t="shared" si="14"/>
        <v>36.4</v>
      </c>
      <c r="H54" s="2">
        <v>80.8</v>
      </c>
      <c r="I54" s="2">
        <f>H54*0.3</f>
        <v>24.24</v>
      </c>
      <c r="J54" s="76">
        <f>E54+G54+I54</f>
        <v>79.24</v>
      </c>
      <c r="K54" s="76"/>
      <c r="L54" s="76"/>
      <c r="M54" s="3">
        <v>3</v>
      </c>
      <c r="N54" s="40" t="s">
        <v>92</v>
      </c>
      <c r="O54" s="2">
        <v>82.24</v>
      </c>
      <c r="P54" s="29" t="s">
        <v>77</v>
      </c>
    </row>
    <row r="55" spans="1:16" s="6" customFormat="1" ht="25.5" customHeight="1">
      <c r="A55" s="7">
        <v>3</v>
      </c>
      <c r="B55" s="59"/>
      <c r="C55" s="8" t="s">
        <v>71</v>
      </c>
      <c r="D55" s="3">
        <v>39</v>
      </c>
      <c r="E55" s="23">
        <f t="shared" si="13"/>
        <v>11.7</v>
      </c>
      <c r="F55" s="10">
        <v>90</v>
      </c>
      <c r="G55" s="2">
        <f t="shared" si="14"/>
        <v>36</v>
      </c>
      <c r="H55" s="2">
        <v>85</v>
      </c>
      <c r="I55" s="2">
        <f>H55*0.3</f>
        <v>25.5</v>
      </c>
      <c r="J55" s="76">
        <f>E55+G55+I55</f>
        <v>73.2</v>
      </c>
      <c r="K55" s="76"/>
      <c r="L55" s="76"/>
      <c r="M55" s="3">
        <v>3</v>
      </c>
      <c r="N55" s="40" t="s">
        <v>92</v>
      </c>
      <c r="O55" s="28">
        <v>75.2</v>
      </c>
      <c r="P55" s="29" t="s">
        <v>77</v>
      </c>
    </row>
    <row r="56" spans="1:16" s="6" customFormat="1" ht="25.5" customHeight="1">
      <c r="A56" s="7">
        <v>4</v>
      </c>
      <c r="B56" s="59"/>
      <c r="C56" s="8" t="s">
        <v>70</v>
      </c>
      <c r="D56" s="3">
        <v>59.666666666666664</v>
      </c>
      <c r="E56" s="23">
        <f t="shared" si="13"/>
        <v>17.9</v>
      </c>
      <c r="F56" s="10">
        <v>78</v>
      </c>
      <c r="G56" s="2">
        <f t="shared" si="14"/>
        <v>31.200000000000003</v>
      </c>
      <c r="H56" s="2">
        <v>84.4</v>
      </c>
      <c r="I56" s="2">
        <f>H56*0.3</f>
        <v>25.32</v>
      </c>
      <c r="J56" s="76">
        <f>E56+G56+I56</f>
        <v>74.42</v>
      </c>
      <c r="K56" s="76"/>
      <c r="L56" s="76"/>
      <c r="M56" s="3"/>
      <c r="N56" s="3"/>
      <c r="O56" s="28">
        <v>74.42</v>
      </c>
      <c r="P56" s="29"/>
    </row>
    <row r="57" spans="1:16" s="6" customFormat="1" ht="25.5" customHeight="1">
      <c r="A57" s="7">
        <v>5</v>
      </c>
      <c r="B57" s="59"/>
      <c r="C57" s="8" t="s">
        <v>72</v>
      </c>
      <c r="D57" s="3">
        <v>71.33333333333333</v>
      </c>
      <c r="E57" s="23">
        <f t="shared" si="13"/>
        <v>21.4</v>
      </c>
      <c r="F57" s="24">
        <v>49</v>
      </c>
      <c r="G57" s="2">
        <f t="shared" si="14"/>
        <v>19.6</v>
      </c>
      <c r="H57" s="2">
        <v>78</v>
      </c>
      <c r="I57" s="2">
        <f>H57*0.3</f>
        <v>23.4</v>
      </c>
      <c r="J57" s="76">
        <f>E57+G57+I57</f>
        <v>64.4</v>
      </c>
      <c r="K57" s="76"/>
      <c r="L57" s="76"/>
      <c r="M57" s="3"/>
      <c r="N57" s="3"/>
      <c r="O57" s="28">
        <v>64.4</v>
      </c>
      <c r="P57" s="29"/>
    </row>
    <row r="58" spans="1:16" s="6" customFormat="1" ht="25.5" customHeight="1">
      <c r="A58" s="7">
        <v>6</v>
      </c>
      <c r="B58" s="59"/>
      <c r="C58" s="8" t="s">
        <v>73</v>
      </c>
      <c r="D58" s="3">
        <v>61.666666666666664</v>
      </c>
      <c r="E58" s="23">
        <f t="shared" si="13"/>
        <v>18.5</v>
      </c>
      <c r="F58" s="24">
        <v>63</v>
      </c>
      <c r="G58" s="2">
        <f t="shared" si="14"/>
        <v>25.200000000000003</v>
      </c>
      <c r="H58" s="2" t="s">
        <v>10</v>
      </c>
      <c r="I58" s="2" t="s">
        <v>10</v>
      </c>
      <c r="J58" s="76" t="s">
        <v>10</v>
      </c>
      <c r="K58" s="76"/>
      <c r="L58" s="76"/>
      <c r="M58" s="3"/>
      <c r="N58" s="3"/>
      <c r="O58" s="28" t="s">
        <v>10</v>
      </c>
      <c r="P58" s="29"/>
    </row>
    <row r="59" spans="1:16" s="6" customFormat="1" ht="25.5" customHeight="1" thickBot="1">
      <c r="A59" s="12">
        <v>7</v>
      </c>
      <c r="B59" s="60"/>
      <c r="C59" s="13" t="s">
        <v>74</v>
      </c>
      <c r="D59" s="4">
        <v>38.333333333333336</v>
      </c>
      <c r="E59" s="25">
        <f t="shared" si="13"/>
        <v>11.5</v>
      </c>
      <c r="F59" s="26">
        <v>65</v>
      </c>
      <c r="G59" s="5">
        <f t="shared" si="14"/>
        <v>26</v>
      </c>
      <c r="H59" s="5" t="s">
        <v>10</v>
      </c>
      <c r="I59" s="5" t="s">
        <v>10</v>
      </c>
      <c r="J59" s="77" t="s">
        <v>10</v>
      </c>
      <c r="K59" s="77"/>
      <c r="L59" s="77"/>
      <c r="M59" s="4"/>
      <c r="N59" s="4"/>
      <c r="O59" s="36" t="s">
        <v>10</v>
      </c>
      <c r="P59" s="30"/>
    </row>
  </sheetData>
  <sheetProtection/>
  <mergeCells count="35">
    <mergeCell ref="P2:P3"/>
    <mergeCell ref="P51:P52"/>
    <mergeCell ref="M2:N2"/>
    <mergeCell ref="M51:N51"/>
    <mergeCell ref="A1:P1"/>
    <mergeCell ref="J56:L56"/>
    <mergeCell ref="H2:I2"/>
    <mergeCell ref="O2:O3"/>
    <mergeCell ref="O51:O52"/>
    <mergeCell ref="F51:G51"/>
    <mergeCell ref="J57:L57"/>
    <mergeCell ref="J58:L58"/>
    <mergeCell ref="J59:L59"/>
    <mergeCell ref="J2:K2"/>
    <mergeCell ref="J51:L52"/>
    <mergeCell ref="J53:L53"/>
    <mergeCell ref="J54:L54"/>
    <mergeCell ref="J55:L55"/>
    <mergeCell ref="D2:E2"/>
    <mergeCell ref="F2:G2"/>
    <mergeCell ref="L2:L3"/>
    <mergeCell ref="A2:A3"/>
    <mergeCell ref="H51:I51"/>
    <mergeCell ref="B4:B9"/>
    <mergeCell ref="B43:B46"/>
    <mergeCell ref="B10:B18"/>
    <mergeCell ref="B47:B50"/>
    <mergeCell ref="D51:E51"/>
    <mergeCell ref="B19:B42"/>
    <mergeCell ref="B53:B59"/>
    <mergeCell ref="A51:A52"/>
    <mergeCell ref="B51:B52"/>
    <mergeCell ref="C51:C52"/>
    <mergeCell ref="C2:C3"/>
    <mergeCell ref="B2:B3"/>
  </mergeCells>
  <printOptions horizontalCentered="1" verticalCentered="1"/>
  <pageMargins left="0.4330708661417323" right="0.4330708661417323" top="0.7480314960629921" bottom="0.7480314960629921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王文飞</cp:lastModifiedBy>
  <cp:lastPrinted>2023-02-26T11:39:07Z</cp:lastPrinted>
  <dcterms:created xsi:type="dcterms:W3CDTF">2018-07-23T00:57:50Z</dcterms:created>
  <dcterms:modified xsi:type="dcterms:W3CDTF">2023-02-27T07:09:55Z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