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680" activeTab="0"/>
  </bookViews>
  <sheets>
    <sheet name="第一组" sheetId="1" r:id="rId1"/>
  </sheets>
  <definedNames>
    <definedName name="_xlnm.Print_Area" localSheetId="0">'第一组'!$A$1:$K$93</definedName>
  </definedNames>
  <calcPr fullCalcOnLoad="1"/>
</workbook>
</file>

<file path=xl/sharedStrings.xml><?xml version="1.0" encoding="utf-8"?>
<sst xmlns="http://schemas.openxmlformats.org/spreadsheetml/2006/main" count="204" uniqueCount="115">
  <si>
    <t>重庆市大渡口区人力资源和社会保障局
关于重庆市大渡口区事业单位2022年下半年公开招聘工作人员
笔试、面试和总成绩公布表（第一组，2月18日）</t>
  </si>
  <si>
    <r>
      <t xml:space="preserve">   </t>
    </r>
    <r>
      <rPr>
        <sz val="11"/>
        <rFont val="方正仿宋_GBK"/>
        <family val="4"/>
      </rPr>
      <t>根据《重庆市大渡口区事业单位</t>
    </r>
    <r>
      <rPr>
        <sz val="11"/>
        <rFont val="Times New Roman"/>
        <family val="1"/>
      </rPr>
      <t>2022</t>
    </r>
    <r>
      <rPr>
        <sz val="11"/>
        <rFont val="方正仿宋_GBK"/>
        <family val="4"/>
      </rPr>
      <t>年下半年公开招聘工作人员公告》规定，组织开展了笔试、面试工作，并认真履行监督职责。现将</t>
    </r>
    <r>
      <rPr>
        <u val="single"/>
        <sz val="11"/>
        <rFont val="Times New Roman"/>
        <family val="1"/>
      </rPr>
      <t>18</t>
    </r>
    <r>
      <rPr>
        <sz val="11"/>
        <rFont val="方正仿宋_GBK"/>
        <family val="4"/>
      </rPr>
      <t>名面试人员的各项成绩公布如下：</t>
    </r>
  </si>
  <si>
    <t>招聘单位</t>
  </si>
  <si>
    <t>招聘岗位</t>
  </si>
  <si>
    <t>姓名</t>
  </si>
  <si>
    <t>笔试</t>
  </si>
  <si>
    <t>面试</t>
  </si>
  <si>
    <r>
      <rPr>
        <sz val="11"/>
        <color indexed="8"/>
        <rFont val="方正黑体_GBK"/>
        <family val="4"/>
      </rPr>
      <t>总成绩</t>
    </r>
  </si>
  <si>
    <t>按岗位排序</t>
  </si>
  <si>
    <t>公共科目成绩</t>
  </si>
  <si>
    <t>按比例折算</t>
  </si>
  <si>
    <t>专业技能测试成绩</t>
  </si>
  <si>
    <t>按25%折算</t>
  </si>
  <si>
    <t>综合面试成绩</t>
  </si>
  <si>
    <t>重庆市第三十七中学校</t>
  </si>
  <si>
    <t>政治教师</t>
  </si>
  <si>
    <t>张娇娇</t>
  </si>
  <si>
    <t>陈小飞</t>
  </si>
  <si>
    <t>黄义书</t>
  </si>
  <si>
    <t>地理教师</t>
  </si>
  <si>
    <t>牟伦学</t>
  </si>
  <si>
    <t>方曌</t>
  </si>
  <si>
    <t>韩振宇</t>
  </si>
  <si>
    <t>语文教师</t>
  </si>
  <si>
    <t>陈志涵</t>
  </si>
  <si>
    <t>李小燕</t>
  </si>
  <si>
    <t>刘文静</t>
  </si>
  <si>
    <t>缺考</t>
  </si>
  <si>
    <t>重庆市茄子溪中学</t>
  </si>
  <si>
    <t>张渝</t>
  </si>
  <si>
    <t>田林艳</t>
  </si>
  <si>
    <t>张斯旖</t>
  </si>
  <si>
    <t>重庆市民族初级中学校</t>
  </si>
  <si>
    <t>向婷婷</t>
  </si>
  <si>
    <t>于坪</t>
  </si>
  <si>
    <t>许薇</t>
  </si>
  <si>
    <t>大渡口区大堰小学</t>
  </si>
  <si>
    <t>何文静</t>
  </si>
  <si>
    <t>王琴</t>
  </si>
  <si>
    <t>黄春燕</t>
  </si>
  <si>
    <r>
      <t>备注：</t>
    </r>
    <r>
      <rPr>
        <sz val="11"/>
        <rFont val="Times New Roman"/>
        <family val="1"/>
      </rPr>
      <t xml:space="preserve">
    1.</t>
    </r>
    <r>
      <rPr>
        <sz val="11"/>
        <rFont val="方正仿宋_GBK"/>
        <family val="4"/>
      </rPr>
      <t>乙类岗位总成绩</t>
    </r>
    <r>
      <rPr>
        <sz val="11"/>
        <rFont val="Times New Roman"/>
        <family val="1"/>
      </rPr>
      <t>=</t>
    </r>
    <r>
      <rPr>
        <sz val="11"/>
        <rFont val="方正仿宋_GBK"/>
        <family val="4"/>
      </rPr>
      <t>（《职业能力倾向测验》</t>
    </r>
    <r>
      <rPr>
        <sz val="11"/>
        <rFont val="Times New Roman"/>
        <family val="1"/>
      </rPr>
      <t>+</t>
    </r>
    <r>
      <rPr>
        <sz val="11"/>
        <rFont val="方正仿宋_GBK"/>
        <family val="4"/>
      </rPr>
      <t>《综合应用能力》）</t>
    </r>
    <r>
      <rPr>
        <sz val="11"/>
        <rFont val="Times New Roman"/>
        <family val="1"/>
      </rPr>
      <t>÷3×50%+</t>
    </r>
    <r>
      <rPr>
        <sz val="11"/>
        <rFont val="方正仿宋_GBK"/>
        <family val="4"/>
      </rPr>
      <t>专业技能测试</t>
    </r>
    <r>
      <rPr>
        <sz val="11"/>
        <rFont val="Times New Roman"/>
        <family val="1"/>
      </rPr>
      <t>×25%+</t>
    </r>
    <r>
      <rPr>
        <sz val="11"/>
        <rFont val="方正仿宋_GBK"/>
        <family val="4"/>
      </rPr>
      <t>综合面试</t>
    </r>
    <r>
      <rPr>
        <sz val="11"/>
        <rFont val="Times New Roman"/>
        <family val="1"/>
      </rPr>
      <t>×25%</t>
    </r>
    <r>
      <rPr>
        <sz val="11"/>
        <rFont val="方正仿宋_GBK"/>
        <family val="4"/>
      </rPr>
      <t>。总成绩采取百分制计算，四舍五入后精确到小数点后两位数。</t>
    </r>
    <r>
      <rPr>
        <sz val="11"/>
        <rFont val="Times New Roman"/>
        <family val="1"/>
      </rPr>
      <t xml:space="preserve">
    2.</t>
    </r>
    <r>
      <rPr>
        <sz val="11"/>
        <rFont val="方正仿宋_GBK"/>
        <family val="4"/>
      </rPr>
      <t>面试当天，若原确定进入面试的部分人员主动放弃，导致竞争比例达不到</t>
    </r>
    <r>
      <rPr>
        <sz val="11"/>
        <rFont val="Times New Roman"/>
        <family val="1"/>
      </rPr>
      <t>2:1</t>
    </r>
    <r>
      <rPr>
        <sz val="11"/>
        <rFont val="方正仿宋_GBK"/>
        <family val="4"/>
      </rPr>
      <t>的，相应递减招聘名额，招聘名额无法递减的，取消招聘岗位。其中属急需紧缺岗位的，可报市级事业单位人事综合管理部门备案后进一步放宽开考比例。放宽开考比例的面试人员，报考卫生事业单位岗位的面试成绩不得低于</t>
    </r>
    <r>
      <rPr>
        <sz val="11"/>
        <rFont val="Times New Roman"/>
        <family val="1"/>
      </rPr>
      <t>65</t>
    </r>
    <r>
      <rPr>
        <sz val="11"/>
        <rFont val="方正仿宋_GBK"/>
        <family val="4"/>
      </rPr>
      <t>分、报考其他岗位的面试成绩不得低于</t>
    </r>
    <r>
      <rPr>
        <sz val="11"/>
        <rFont val="Times New Roman"/>
        <family val="1"/>
      </rPr>
      <t>70</t>
    </r>
    <r>
      <rPr>
        <sz val="11"/>
        <rFont val="方正仿宋_GBK"/>
        <family val="4"/>
      </rPr>
      <t>分，方可进入后续环节。</t>
    </r>
    <r>
      <rPr>
        <sz val="11"/>
        <rFont val="Times New Roman"/>
        <family val="1"/>
      </rPr>
      <t xml:space="preserve">
    3.</t>
    </r>
    <r>
      <rPr>
        <sz val="11"/>
        <rFont val="方正仿宋_GBK"/>
        <family val="4"/>
      </rPr>
      <t>体检人选按照拟招聘岗位名额，根据考生总成绩从高到低</t>
    </r>
    <r>
      <rPr>
        <sz val="11"/>
        <rFont val="Times New Roman"/>
        <family val="1"/>
      </rPr>
      <t>1:1</t>
    </r>
    <r>
      <rPr>
        <sz val="11"/>
        <rFont val="方正仿宋_GBK"/>
        <family val="4"/>
      </rPr>
      <t>等额确定。当总成绩相同时，依次按符合岗位招聘条件的学历层次、相应职称、相应职（执）业资格、专业科目笔试成绩、面试成绩、职业能力倾向测验成绩高者优先；若仍相同，则加试结构化面试，以加试成绩高者优先。</t>
    </r>
  </si>
  <si>
    <t>重庆市大渡口区人力资源和社会保障局
关于重庆市大渡口区事业单位2022年下半年公开招聘工作人员
笔试、面试和总成绩公布表（第二组，2月18日）</t>
  </si>
  <si>
    <t>大渡口区实验小学</t>
  </si>
  <si>
    <t>数学教师</t>
  </si>
  <si>
    <t>王伊依</t>
  </si>
  <si>
    <t>史艾静</t>
  </si>
  <si>
    <t>尚梅梅</t>
  </si>
  <si>
    <t>王清华</t>
  </si>
  <si>
    <t>周骏源</t>
  </si>
  <si>
    <t>董于嘉</t>
  </si>
  <si>
    <t>王晨晨</t>
  </si>
  <si>
    <t>谭利娟</t>
  </si>
  <si>
    <t>李春花</t>
  </si>
  <si>
    <t>胡星</t>
  </si>
  <si>
    <t>郑海</t>
  </si>
  <si>
    <t>洪琬京</t>
  </si>
  <si>
    <t>英语教师</t>
  </si>
  <si>
    <t>王艺霖</t>
  </si>
  <si>
    <t>陈星</t>
  </si>
  <si>
    <t>罗西伶</t>
  </si>
  <si>
    <t>大渡口幼儿园</t>
  </si>
  <si>
    <t>信息技术</t>
  </si>
  <si>
    <t>沈倩西</t>
  </si>
  <si>
    <t>蒋熙</t>
  </si>
  <si>
    <t>江宇霜</t>
  </si>
  <si>
    <t>重庆市大渡口区人力资源和社会保障局
关于重庆市大渡口区事业单位2022年下半年公开招聘工作人员
笔试、面试和总成绩公布表（第三组，2月18日）</t>
  </si>
  <si>
    <r>
      <t xml:space="preserve">   </t>
    </r>
    <r>
      <rPr>
        <sz val="11"/>
        <rFont val="方正仿宋_GBK"/>
        <family val="4"/>
      </rPr>
      <t>根据《重庆市大渡口区事业单位</t>
    </r>
    <r>
      <rPr>
        <sz val="11"/>
        <rFont val="Times New Roman"/>
        <family val="1"/>
      </rPr>
      <t>2022</t>
    </r>
    <r>
      <rPr>
        <sz val="11"/>
        <rFont val="方正仿宋_GBK"/>
        <family val="4"/>
      </rPr>
      <t>年下半年公开招聘工作人员公告》规定，组织开展了笔试、面试工作，并认真履行监督职责。现将</t>
    </r>
    <r>
      <rPr>
        <u val="single"/>
        <sz val="11"/>
        <rFont val="Times New Roman"/>
        <family val="1"/>
      </rPr>
      <t>21</t>
    </r>
    <r>
      <rPr>
        <sz val="11"/>
        <rFont val="方正仿宋_GBK"/>
        <family val="4"/>
      </rPr>
      <t>名面试人员的各项成绩公布如下：</t>
    </r>
  </si>
  <si>
    <t>学前教育</t>
  </si>
  <si>
    <t>曾钰凤</t>
  </si>
  <si>
    <t>祝溢</t>
  </si>
  <si>
    <t>李茂</t>
  </si>
  <si>
    <t>薛珍朋</t>
  </si>
  <si>
    <t>刘洋</t>
  </si>
  <si>
    <t>陈钰</t>
  </si>
  <si>
    <t>朱徐丹</t>
  </si>
  <si>
    <t>陈佳羿</t>
  </si>
  <si>
    <t>李翼</t>
  </si>
  <si>
    <t>大渡口区育才幼儿园</t>
  </si>
  <si>
    <t>范梦粤</t>
  </si>
  <si>
    <t>朱翰文</t>
  </si>
  <si>
    <t>杨雪艺</t>
  </si>
  <si>
    <t>卓佳</t>
  </si>
  <si>
    <t>梁中山</t>
  </si>
  <si>
    <t>周露丹</t>
  </si>
  <si>
    <t>凌子淇</t>
  </si>
  <si>
    <t>雷敏</t>
  </si>
  <si>
    <t>郭映徐</t>
  </si>
  <si>
    <t>王秋雨</t>
  </si>
  <si>
    <t>王怡楠</t>
  </si>
  <si>
    <t>师宁</t>
  </si>
  <si>
    <t>重庆市大渡口区人力资源和社会保障局
关于重庆市大渡口区事业单位2022年下半年公开招聘工作人员
笔试、面试和总成绩公布表（第四组，2月18日）</t>
  </si>
  <si>
    <r>
      <t xml:space="preserve">   </t>
    </r>
    <r>
      <rPr>
        <sz val="11"/>
        <rFont val="方正仿宋_GBK"/>
        <family val="4"/>
      </rPr>
      <t>根据《重庆市大渡口区事业单位</t>
    </r>
    <r>
      <rPr>
        <sz val="11"/>
        <rFont val="Times New Roman"/>
        <family val="1"/>
      </rPr>
      <t>2022</t>
    </r>
    <r>
      <rPr>
        <sz val="11"/>
        <rFont val="方正仿宋_GBK"/>
        <family val="4"/>
      </rPr>
      <t>年下半年公开招聘工作人员公告》规定，组织开展了笔试、面试工作，并认真履行监督职责。现将</t>
    </r>
    <r>
      <rPr>
        <u val="single"/>
        <sz val="11"/>
        <rFont val="Times New Roman"/>
        <family val="1"/>
      </rPr>
      <t>9</t>
    </r>
    <r>
      <rPr>
        <sz val="11"/>
        <rFont val="方正仿宋_GBK"/>
        <family val="4"/>
      </rPr>
      <t>名面试人员的各项成绩公布如下：</t>
    </r>
  </si>
  <si>
    <t>大渡口区育才小学</t>
  </si>
  <si>
    <r>
      <rPr>
        <sz val="12"/>
        <color indexed="8"/>
        <rFont val="方正仿宋_GBK"/>
        <family val="4"/>
      </rPr>
      <t>舞蹈教师</t>
    </r>
  </si>
  <si>
    <r>
      <rPr>
        <sz val="12"/>
        <color indexed="8"/>
        <rFont val="方正仿宋_GBK"/>
        <family val="4"/>
      </rPr>
      <t>苗兴星</t>
    </r>
  </si>
  <si>
    <r>
      <rPr>
        <sz val="12"/>
        <color indexed="8"/>
        <rFont val="方正仿宋_GBK"/>
        <family val="4"/>
      </rPr>
      <t>李乐颜</t>
    </r>
  </si>
  <si>
    <r>
      <rPr>
        <sz val="12"/>
        <color indexed="8"/>
        <rFont val="方正仿宋_GBK"/>
        <family val="4"/>
      </rPr>
      <t>王一</t>
    </r>
  </si>
  <si>
    <r>
      <rPr>
        <sz val="12"/>
        <color indexed="8"/>
        <rFont val="方正仿宋_GBK"/>
        <family val="4"/>
      </rPr>
      <t>大渡口区育才幼儿园</t>
    </r>
  </si>
  <si>
    <r>
      <rPr>
        <sz val="12"/>
        <color indexed="8"/>
        <rFont val="方正仿宋_GBK"/>
        <family val="4"/>
      </rPr>
      <t>李可馨</t>
    </r>
  </si>
  <si>
    <r>
      <rPr>
        <sz val="12"/>
        <color indexed="8"/>
        <rFont val="方正仿宋_GBK"/>
        <family val="4"/>
      </rPr>
      <t>骆俊杰</t>
    </r>
  </si>
  <si>
    <r>
      <rPr>
        <sz val="12"/>
        <color indexed="8"/>
        <rFont val="方正仿宋_GBK"/>
        <family val="4"/>
      </rPr>
      <t>王敏</t>
    </r>
  </si>
  <si>
    <r>
      <rPr>
        <sz val="12"/>
        <color indexed="8"/>
        <rFont val="方正仿宋_GBK"/>
        <family val="4"/>
      </rPr>
      <t>音乐教师</t>
    </r>
  </si>
  <si>
    <r>
      <rPr>
        <sz val="12"/>
        <color indexed="8"/>
        <rFont val="方正仿宋_GBK"/>
        <family val="4"/>
      </rPr>
      <t>徐诗雨</t>
    </r>
  </si>
  <si>
    <r>
      <rPr>
        <sz val="12"/>
        <color indexed="8"/>
        <rFont val="方正仿宋_GBK"/>
        <family val="4"/>
      </rPr>
      <t>韦力嘉</t>
    </r>
  </si>
  <si>
    <r>
      <rPr>
        <sz val="12"/>
        <color indexed="8"/>
        <rFont val="方正仿宋_GBK"/>
        <family val="4"/>
      </rPr>
      <t>胡陈灵心</t>
    </r>
  </si>
  <si>
    <r>
      <rPr>
        <sz val="11"/>
        <rFont val="方正仿宋_GBK"/>
        <family val="4"/>
      </rPr>
      <t>备注：</t>
    </r>
    <r>
      <rPr>
        <sz val="11"/>
        <rFont val="Times New Roman"/>
        <family val="1"/>
      </rPr>
      <t xml:space="preserve">
    1.</t>
    </r>
    <r>
      <rPr>
        <sz val="11"/>
        <rFont val="方正仿宋_GBK"/>
        <family val="4"/>
      </rPr>
      <t>乙类岗位总成绩</t>
    </r>
    <r>
      <rPr>
        <sz val="11"/>
        <rFont val="Times New Roman"/>
        <family val="1"/>
      </rPr>
      <t>=</t>
    </r>
    <r>
      <rPr>
        <sz val="11"/>
        <rFont val="方正仿宋_GBK"/>
        <family val="4"/>
      </rPr>
      <t>（《职业能力倾向测验》</t>
    </r>
    <r>
      <rPr>
        <sz val="11"/>
        <rFont val="Times New Roman"/>
        <family val="1"/>
      </rPr>
      <t>+</t>
    </r>
    <r>
      <rPr>
        <sz val="11"/>
        <rFont val="方正仿宋_GBK"/>
        <family val="4"/>
      </rPr>
      <t>《综合应用能力》）</t>
    </r>
    <r>
      <rPr>
        <sz val="11"/>
        <rFont val="Times New Roman"/>
        <family val="1"/>
      </rPr>
      <t>÷3×50%+</t>
    </r>
    <r>
      <rPr>
        <sz val="11"/>
        <rFont val="方正仿宋_GBK"/>
        <family val="4"/>
      </rPr>
      <t>专业技能测试</t>
    </r>
    <r>
      <rPr>
        <sz val="11"/>
        <rFont val="Times New Roman"/>
        <family val="1"/>
      </rPr>
      <t>×25%+</t>
    </r>
    <r>
      <rPr>
        <sz val="11"/>
        <rFont val="方正仿宋_GBK"/>
        <family val="4"/>
      </rPr>
      <t>综合面试</t>
    </r>
    <r>
      <rPr>
        <sz val="11"/>
        <rFont val="Times New Roman"/>
        <family val="1"/>
      </rPr>
      <t>×25%</t>
    </r>
    <r>
      <rPr>
        <sz val="11"/>
        <rFont val="方正仿宋_GBK"/>
        <family val="4"/>
      </rPr>
      <t>。总成绩采取百分制计算，四舍五入后精确到小数点后两位数。</t>
    </r>
    <r>
      <rPr>
        <sz val="11"/>
        <rFont val="Times New Roman"/>
        <family val="1"/>
      </rPr>
      <t xml:space="preserve">
    2.</t>
    </r>
    <r>
      <rPr>
        <sz val="11"/>
        <rFont val="方正仿宋_GBK"/>
        <family val="4"/>
      </rPr>
      <t>面试当天，若原确定进入面试的部分人员主动放弃，导致竞争比例达不到</t>
    </r>
    <r>
      <rPr>
        <sz val="11"/>
        <rFont val="Times New Roman"/>
        <family val="1"/>
      </rPr>
      <t>2:1</t>
    </r>
    <r>
      <rPr>
        <sz val="11"/>
        <rFont val="方正仿宋_GBK"/>
        <family val="4"/>
      </rPr>
      <t>的，相应递减招聘名额，招聘名额无法递减的，取消招聘岗位。其中属急需紧缺岗位的，可报市级事业单位人事综合管理部门备案后进一步放宽开考比例。放宽开考比例的面试人员，报考卫生事业单位岗位的面试成绩不得低于</t>
    </r>
    <r>
      <rPr>
        <sz val="11"/>
        <rFont val="Times New Roman"/>
        <family val="1"/>
      </rPr>
      <t>65</t>
    </r>
    <r>
      <rPr>
        <sz val="11"/>
        <rFont val="方正仿宋_GBK"/>
        <family val="4"/>
      </rPr>
      <t>分、报考其他岗位的面试成绩不得低于</t>
    </r>
    <r>
      <rPr>
        <sz val="11"/>
        <rFont val="Times New Roman"/>
        <family val="1"/>
      </rPr>
      <t>70</t>
    </r>
    <r>
      <rPr>
        <sz val="11"/>
        <rFont val="方正仿宋_GBK"/>
        <family val="4"/>
      </rPr>
      <t>分，方可进入后续环节。</t>
    </r>
    <r>
      <rPr>
        <sz val="11"/>
        <rFont val="Times New Roman"/>
        <family val="1"/>
      </rPr>
      <t xml:space="preserve">
    3.</t>
    </r>
    <r>
      <rPr>
        <sz val="11"/>
        <rFont val="方正仿宋_GBK"/>
        <family val="4"/>
      </rPr>
      <t>体检人选按照拟招聘岗位名额，根据考生总成绩从高到低</t>
    </r>
    <r>
      <rPr>
        <sz val="11"/>
        <rFont val="Times New Roman"/>
        <family val="1"/>
      </rPr>
      <t>1:1</t>
    </r>
    <r>
      <rPr>
        <sz val="11"/>
        <rFont val="方正仿宋_GBK"/>
        <family val="4"/>
      </rPr>
      <t>等额确定。当总成绩相同时，依次按符合岗位招聘条件的学历层次、相应职称、相应职（执）业资格、专业科目笔试成绩、面试成绩、职业能力倾向测验成绩高者优先；若仍相同，则加试结构化面试，以加试成绩高者优先。</t>
    </r>
  </si>
  <si>
    <t>重庆市大渡口区人力资源和社会保障局
关于重庆市大渡口区教育事业单位面向2023年应届毕业的教育部直属师范大学公费师范生考核招聘
工作人员面试和总成绩公布表（第四组，2月18日）</t>
  </si>
  <si>
    <r>
      <t xml:space="preserve">    </t>
    </r>
    <r>
      <rPr>
        <sz val="11"/>
        <rFont val="方正仿宋_GBK"/>
        <family val="4"/>
      </rPr>
      <t>根据《重庆市大渡口区教育事业单位面向</t>
    </r>
    <r>
      <rPr>
        <sz val="11"/>
        <rFont val="Times New Roman"/>
        <family val="1"/>
      </rPr>
      <t>2023</t>
    </r>
    <r>
      <rPr>
        <sz val="11"/>
        <rFont val="方正仿宋_GBK"/>
        <family val="4"/>
      </rPr>
      <t>年应届毕业的教育部直属师范大学公费师范生考核招聘工作人员公告》规定，组织开展了面试工作，并认真履行监督职责。现将</t>
    </r>
    <r>
      <rPr>
        <sz val="11"/>
        <rFont val="Times New Roman"/>
        <family val="1"/>
      </rPr>
      <t>2</t>
    </r>
    <r>
      <rPr>
        <sz val="11"/>
        <rFont val="方正仿宋_GBK"/>
        <family val="4"/>
      </rPr>
      <t>名面试人员的各项成绩公布如下：</t>
    </r>
  </si>
  <si>
    <t>面试成绩</t>
  </si>
  <si>
    <t>总成绩</t>
  </si>
  <si>
    <t>语文（公费师范生）</t>
  </si>
  <si>
    <t>万兴瑶</t>
  </si>
  <si>
    <t>化学（公费师范生）</t>
  </si>
  <si>
    <t>孙浩伟</t>
  </si>
  <si>
    <r>
      <rPr>
        <sz val="11"/>
        <rFont val="方正仿宋_GBK"/>
        <family val="4"/>
      </rPr>
      <t>备注：</t>
    </r>
    <r>
      <rPr>
        <sz val="11"/>
        <rFont val="Times New Roman"/>
        <family val="1"/>
      </rPr>
      <t xml:space="preserve">
    1</t>
    </r>
    <r>
      <rPr>
        <sz val="11"/>
        <rFont val="方正仿宋_GBK"/>
        <family val="4"/>
      </rPr>
      <t>考核总成绩</t>
    </r>
    <r>
      <rPr>
        <sz val="11"/>
        <rFont val="Times New Roman"/>
        <family val="1"/>
      </rPr>
      <t>=</t>
    </r>
    <r>
      <rPr>
        <sz val="11"/>
        <rFont val="方正仿宋_GBK"/>
        <family val="4"/>
      </rPr>
      <t>面试成绩，考核总成绩采取百分制计算，四舍五入后精确到小数点后两位数。</t>
    </r>
    <r>
      <rPr>
        <sz val="11"/>
        <rFont val="Times New Roman"/>
        <family val="1"/>
      </rPr>
      <t xml:space="preserve">
    2.</t>
    </r>
    <r>
      <rPr>
        <sz val="11"/>
        <rFont val="方正仿宋_GBK"/>
        <family val="4"/>
      </rPr>
      <t>面试成绩未达到</t>
    </r>
    <r>
      <rPr>
        <sz val="11"/>
        <rFont val="Times New Roman"/>
        <family val="1"/>
      </rPr>
      <t>60</t>
    </r>
    <r>
      <rPr>
        <sz val="11"/>
        <rFont val="方正仿宋_GBK"/>
        <family val="4"/>
      </rPr>
      <t>分者，不得确定为体检人选。</t>
    </r>
    <r>
      <rPr>
        <sz val="11"/>
        <rFont val="Times New Roman"/>
        <family val="1"/>
      </rPr>
      <t xml:space="preserve">
    3.</t>
    </r>
    <r>
      <rPr>
        <sz val="11"/>
        <rFont val="方正仿宋_GBK"/>
        <family val="4"/>
      </rPr>
      <t>根据考核总成绩从高到低确定体检人选。若考核总成绩出现并列时，则采取加试结构化面试的方式确定，以加试成绩高者作为体检人选。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</si>
</sst>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 numFmtId="179" formatCode="0.00;[Red]0.00"/>
  </numFmts>
  <fonts count="60">
    <font>
      <sz val="11"/>
      <color theme="1"/>
      <name val="Calibri"/>
      <family val="0"/>
    </font>
    <font>
      <sz val="11"/>
      <name val="方正仿宋_GBK"/>
      <family val="4"/>
    </font>
    <font>
      <sz val="11"/>
      <color indexed="8"/>
      <name val="Times New Roman"/>
      <family val="1"/>
    </font>
    <font>
      <sz val="11"/>
      <color indexed="8"/>
      <name val="方正黑体_GBK"/>
      <family val="4"/>
    </font>
    <font>
      <sz val="14"/>
      <color indexed="8"/>
      <name val="方正小标宋_GBK"/>
      <family val="4"/>
    </font>
    <font>
      <sz val="11"/>
      <name val="Times New Roman"/>
      <family val="1"/>
    </font>
    <font>
      <sz val="12"/>
      <color indexed="8"/>
      <name val="方正仿宋_GBK"/>
      <family val="4"/>
    </font>
    <font>
      <sz val="12"/>
      <color indexed="8"/>
      <name val="Times New Roman"/>
      <family val="1"/>
    </font>
    <font>
      <sz val="12"/>
      <name val="Times New Roman"/>
      <family val="1"/>
    </font>
    <font>
      <sz val="12"/>
      <name val="方正仿宋_GBK"/>
      <family val="4"/>
    </font>
    <font>
      <sz val="12"/>
      <color indexed="8"/>
      <name val="方正黑体_GBK"/>
      <family val="4"/>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2"/>
      <name val="宋体"/>
      <family val="0"/>
    </font>
    <font>
      <sz val="11"/>
      <color indexed="8"/>
      <name val="宋体"/>
      <family val="0"/>
    </font>
    <font>
      <u val="single"/>
      <sz val="11"/>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方正黑体_GBK"/>
      <family val="4"/>
    </font>
    <font>
      <sz val="14"/>
      <color theme="1"/>
      <name val="方正小标宋_GBK"/>
      <family val="4"/>
    </font>
    <font>
      <sz val="11"/>
      <color rgb="FF000000"/>
      <name val="方正黑体_GBK"/>
      <family val="4"/>
    </font>
    <font>
      <sz val="12"/>
      <color theme="1"/>
      <name val="Times New Roman"/>
      <family val="1"/>
    </font>
    <font>
      <sz val="12"/>
      <color rgb="FF000000"/>
      <name val="Times New Roman"/>
      <family val="1"/>
    </font>
    <font>
      <sz val="12"/>
      <color rgb="FF000000"/>
      <name val="方正仿宋_GBK"/>
      <family val="4"/>
    </font>
    <font>
      <sz val="12"/>
      <color theme="1"/>
      <name val="方正黑体_GBK"/>
      <family val="4"/>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29" fillId="0" borderId="0">
      <alignment/>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0" fillId="0" borderId="0">
      <alignment vertical="center"/>
      <protection/>
    </xf>
    <xf numFmtId="0" fontId="0" fillId="31" borderId="0" applyNumberFormat="0" applyBorder="0" applyAlignment="0" applyProtection="0"/>
    <xf numFmtId="0" fontId="35" fillId="32" borderId="0" applyNumberFormat="0" applyBorder="0" applyAlignment="0" applyProtection="0"/>
    <xf numFmtId="0" fontId="30" fillId="0" borderId="0">
      <alignment/>
      <protection/>
    </xf>
    <xf numFmtId="0" fontId="31"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cellStyleXfs>
  <cellXfs count="73">
    <xf numFmtId="0" fontId="0" fillId="0" borderId="0" xfId="0" applyFont="1" applyAlignment="1">
      <alignment vertical="center"/>
    </xf>
    <xf numFmtId="0" fontId="51" fillId="0" borderId="0" xfId="0" applyFont="1" applyFill="1" applyAlignment="1">
      <alignment horizontal="center" vertical="center"/>
    </xf>
    <xf numFmtId="0" fontId="52" fillId="0" borderId="0" xfId="0" applyFont="1" applyFill="1" applyBorder="1" applyAlignment="1">
      <alignment horizontal="center" vertical="center"/>
    </xf>
    <xf numFmtId="0" fontId="51" fillId="0" borderId="0" xfId="0" applyFont="1" applyFill="1" applyAlignment="1">
      <alignment vertical="center"/>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applyFill="1" applyAlignment="1">
      <alignment horizontal="center" vertical="center"/>
    </xf>
    <xf numFmtId="177" fontId="53"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3" fillId="0" borderId="10" xfId="27"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54" fillId="0" borderId="10" xfId="0" applyFont="1" applyFill="1" applyBorder="1" applyAlignment="1" applyProtection="1">
      <alignment horizontal="center" vertical="center"/>
      <protection/>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176" fontId="52" fillId="0" borderId="10" xfId="0" applyNumberFormat="1" applyFont="1" applyFill="1" applyBorder="1" applyAlignment="1" applyProtection="1">
      <alignment horizontal="center" vertical="center" wrapText="1"/>
      <protection/>
    </xf>
    <xf numFmtId="176" fontId="52" fillId="0" borderId="10"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shrinkToFit="1"/>
    </xf>
    <xf numFmtId="0" fontId="6" fillId="0" borderId="14" xfId="63" applyFont="1" applyFill="1" applyBorder="1" applyAlignment="1">
      <alignment horizontal="center" vertical="center" wrapText="1"/>
      <protection/>
    </xf>
    <xf numFmtId="0" fontId="6" fillId="0" borderId="10" xfId="0" applyNumberFormat="1" applyFont="1" applyFill="1" applyBorder="1" applyAlignment="1">
      <alignment horizontal="center" vertical="center"/>
    </xf>
    <xf numFmtId="0" fontId="55" fillId="0" borderId="10" xfId="0" applyFont="1" applyFill="1" applyBorder="1" applyAlignment="1" applyProtection="1">
      <alignment horizontal="center" vertical="center"/>
      <protection/>
    </xf>
    <xf numFmtId="179" fontId="8" fillId="0" borderId="15" xfId="0" applyNumberFormat="1" applyFont="1" applyFill="1" applyBorder="1" applyAlignment="1" applyProtection="1">
      <alignment horizontal="center" vertical="center" shrinkToFit="1"/>
      <protection/>
    </xf>
    <xf numFmtId="179" fontId="8" fillId="0" borderId="15" xfId="0" applyNumberFormat="1" applyFont="1" applyFill="1" applyBorder="1" applyAlignment="1">
      <alignment horizontal="center" vertical="center" shrinkToFit="1"/>
    </xf>
    <xf numFmtId="179" fontId="55" fillId="0" borderId="15" xfId="0" applyNumberFormat="1" applyFont="1" applyFill="1" applyBorder="1" applyAlignment="1">
      <alignment horizontal="center" vertical="center"/>
    </xf>
    <xf numFmtId="178" fontId="56" fillId="0" borderId="16" xfId="0" applyNumberFormat="1" applyFont="1" applyFill="1" applyBorder="1" applyAlignment="1">
      <alignment horizontal="center" vertical="center" wrapText="1" shrinkToFit="1"/>
    </xf>
    <xf numFmtId="0" fontId="55" fillId="0" borderId="17" xfId="63" applyFont="1" applyFill="1" applyBorder="1" applyAlignment="1">
      <alignment horizontal="center" vertical="center" wrapText="1"/>
      <protection/>
    </xf>
    <xf numFmtId="0" fontId="55" fillId="0" borderId="10" xfId="0" applyFont="1" applyFill="1" applyBorder="1" applyAlignment="1" applyProtection="1">
      <alignment horizontal="center" vertical="center"/>
      <protection/>
    </xf>
    <xf numFmtId="179" fontId="8" fillId="0" borderId="18" xfId="0" applyNumberFormat="1" applyFont="1" applyFill="1" applyBorder="1" applyAlignment="1">
      <alignment horizontal="center" vertical="center" shrinkToFit="1"/>
    </xf>
    <xf numFmtId="179" fontId="55" fillId="0" borderId="10" xfId="0" applyNumberFormat="1" applyFont="1" applyFill="1" applyBorder="1" applyAlignment="1">
      <alignment horizontal="center" vertical="center"/>
    </xf>
    <xf numFmtId="0" fontId="55" fillId="0" borderId="15" xfId="63" applyFont="1" applyFill="1" applyBorder="1" applyAlignment="1">
      <alignment horizontal="center" vertical="center" wrapText="1"/>
      <protection/>
    </xf>
    <xf numFmtId="0" fontId="6" fillId="0" borderId="14" xfId="63" applyFont="1" applyFill="1" applyBorder="1" applyAlignment="1">
      <alignment horizontal="center" vertical="center" wrapText="1"/>
      <protection/>
    </xf>
    <xf numFmtId="0" fontId="9" fillId="0" borderId="10" xfId="0" applyFont="1" applyFill="1" applyBorder="1" applyAlignment="1">
      <alignment horizontal="center" vertical="center"/>
    </xf>
    <xf numFmtId="178" fontId="56" fillId="0" borderId="18" xfId="0" applyNumberFormat="1" applyFont="1" applyFill="1" applyBorder="1" applyAlignment="1">
      <alignment horizontal="center" vertical="center" wrapText="1" shrinkToFit="1"/>
    </xf>
    <xf numFmtId="179" fontId="9" fillId="0" borderId="18" xfId="0" applyNumberFormat="1" applyFont="1" applyFill="1" applyBorder="1" applyAlignment="1">
      <alignment horizontal="center" vertical="center" shrinkToFit="1"/>
    </xf>
    <xf numFmtId="0" fontId="1" fillId="0" borderId="0" xfId="0" applyFont="1" applyFill="1" applyAlignment="1">
      <alignment horizontal="left" vertical="center" wrapText="1"/>
    </xf>
    <xf numFmtId="0" fontId="54" fillId="0" borderId="10" xfId="0" applyFont="1" applyFill="1" applyBorder="1" applyAlignment="1">
      <alignment horizontal="center" vertical="center"/>
    </xf>
    <xf numFmtId="0" fontId="6" fillId="0" borderId="10" xfId="63" applyFont="1" applyFill="1" applyBorder="1" applyAlignment="1">
      <alignment horizontal="center" vertical="center" wrapText="1"/>
      <protection/>
    </xf>
    <xf numFmtId="0" fontId="55" fillId="0" borderId="10" xfId="0" applyFont="1" applyFill="1" applyBorder="1" applyAlignment="1">
      <alignment horizontal="center" vertical="center"/>
    </xf>
    <xf numFmtId="0" fontId="55" fillId="0" borderId="10" xfId="63" applyFont="1" applyFill="1" applyBorder="1" applyAlignment="1">
      <alignment horizontal="center" vertical="center" wrapText="1"/>
      <protection/>
    </xf>
    <xf numFmtId="179" fontId="9" fillId="0" borderId="15" xfId="0" applyNumberFormat="1" applyFont="1" applyFill="1" applyBorder="1" applyAlignment="1">
      <alignment horizontal="center" vertical="center" shrinkToFit="1"/>
    </xf>
    <xf numFmtId="179" fontId="9"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xf>
    <xf numFmtId="0" fontId="6" fillId="0" borderId="10" xfId="63" applyFont="1" applyFill="1" applyBorder="1" applyAlignment="1">
      <alignment horizontal="center" vertical="center" wrapText="1"/>
      <protection/>
    </xf>
    <xf numFmtId="0" fontId="54" fillId="0" borderId="19" xfId="0" applyFont="1" applyFill="1" applyBorder="1" applyAlignment="1">
      <alignment horizontal="center" vertical="center"/>
    </xf>
    <xf numFmtId="0" fontId="5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9" fontId="55" fillId="0" borderId="15" xfId="0" applyNumberFormat="1"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0" xfId="0" applyFont="1" applyFill="1" applyBorder="1" applyAlignment="1">
      <alignment horizontal="center" vertical="center" wrapText="1"/>
    </xf>
    <xf numFmtId="179" fontId="9" fillId="0" borderId="15" xfId="0" applyNumberFormat="1" applyFont="1" applyFill="1" applyBorder="1" applyAlignment="1">
      <alignment horizontal="center" vertical="center" wrapText="1"/>
    </xf>
    <xf numFmtId="0" fontId="57" fillId="0" borderId="14" xfId="63"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10" xfId="0" applyNumberFormat="1" applyFont="1" applyFill="1" applyBorder="1" applyAlignment="1">
      <alignment horizontal="center" vertical="center"/>
    </xf>
    <xf numFmtId="0" fontId="55" fillId="0" borderId="15" xfId="63" applyFont="1" applyFill="1" applyBorder="1" applyAlignment="1">
      <alignment horizontal="center" vertical="center" wrapText="1"/>
      <protection/>
    </xf>
    <xf numFmtId="0" fontId="55" fillId="0" borderId="17" xfId="63" applyFont="1" applyFill="1" applyBorder="1" applyAlignment="1">
      <alignment horizontal="center" vertical="center" wrapText="1"/>
      <protection/>
    </xf>
    <xf numFmtId="0" fontId="10" fillId="0" borderId="10" xfId="27" applyFont="1" applyFill="1" applyBorder="1" applyAlignment="1">
      <alignment horizontal="center" vertical="center" wrapText="1"/>
      <protection/>
    </xf>
    <xf numFmtId="0" fontId="10" fillId="0" borderId="10" xfId="27"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9" fontId="55" fillId="0" borderId="10" xfId="0" applyNumberFormat="1" applyFont="1" applyFill="1" applyBorder="1" applyAlignment="1">
      <alignment horizontal="center" vertical="center"/>
    </xf>
    <xf numFmtId="179" fontId="55" fillId="0"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179" fontId="55" fillId="0" borderId="19"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9" xfId="0" applyFont="1" applyFill="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2 4"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3"/>
  <sheetViews>
    <sheetView tabSelected="1" workbookViewId="0" topLeftCell="A86">
      <selection activeCell="M88" sqref="M88"/>
    </sheetView>
  </sheetViews>
  <sheetFormatPr defaultColWidth="8.8515625" defaultRowHeight="15"/>
  <cols>
    <col min="1" max="1" width="23.421875" style="4" customWidth="1"/>
    <col min="2" max="2" width="12.57421875" style="4" customWidth="1"/>
    <col min="3" max="3" width="12.421875" style="4" customWidth="1"/>
    <col min="4" max="4" width="13.57421875" style="5" customWidth="1"/>
    <col min="5" max="5" width="11.140625" style="5" customWidth="1"/>
    <col min="6" max="6" width="12.28125" style="5" customWidth="1"/>
    <col min="7" max="7" width="11.140625" style="5" customWidth="1"/>
    <col min="8" max="8" width="12.7109375" style="5" customWidth="1"/>
    <col min="9" max="9" width="11.140625" style="5" customWidth="1"/>
    <col min="10" max="10" width="10.28125" style="6" customWidth="1"/>
    <col min="11" max="11" width="10.8515625" style="6" customWidth="1"/>
    <col min="12" max="16384" width="8.8515625" style="7" customWidth="1"/>
  </cols>
  <sheetData>
    <row r="1" spans="1:11" ht="79.5" customHeight="1">
      <c r="A1" s="8" t="s">
        <v>0</v>
      </c>
      <c r="B1" s="8"/>
      <c r="C1" s="8"/>
      <c r="D1" s="8"/>
      <c r="E1" s="8"/>
      <c r="F1" s="8"/>
      <c r="G1" s="8"/>
      <c r="H1" s="8"/>
      <c r="I1" s="8"/>
      <c r="J1" s="8"/>
      <c r="K1" s="8"/>
    </row>
    <row r="2" spans="1:11" s="1" customFormat="1" ht="48.75" customHeight="1">
      <c r="A2" s="9" t="s">
        <v>1</v>
      </c>
      <c r="B2" s="9"/>
      <c r="C2" s="9"/>
      <c r="D2" s="9"/>
      <c r="E2" s="9"/>
      <c r="F2" s="9"/>
      <c r="G2" s="9"/>
      <c r="H2" s="9"/>
      <c r="I2" s="9"/>
      <c r="J2" s="9"/>
      <c r="K2" s="9"/>
    </row>
    <row r="3" spans="1:11" ht="24" customHeight="1">
      <c r="A3" s="10" t="s">
        <v>2</v>
      </c>
      <c r="B3" s="10" t="s">
        <v>3</v>
      </c>
      <c r="C3" s="11" t="s">
        <v>4</v>
      </c>
      <c r="D3" s="12" t="s">
        <v>5</v>
      </c>
      <c r="E3" s="12"/>
      <c r="F3" s="13" t="s">
        <v>6</v>
      </c>
      <c r="G3" s="14"/>
      <c r="H3" s="14"/>
      <c r="I3" s="44"/>
      <c r="J3" s="45" t="s">
        <v>7</v>
      </c>
      <c r="K3" s="46" t="s">
        <v>8</v>
      </c>
    </row>
    <row r="4" spans="1:11" s="2" customFormat="1" ht="31.5" customHeight="1">
      <c r="A4" s="10"/>
      <c r="B4" s="10"/>
      <c r="C4" s="11"/>
      <c r="D4" s="15" t="s">
        <v>9</v>
      </c>
      <c r="E4" s="15" t="s">
        <v>10</v>
      </c>
      <c r="F4" s="16" t="s">
        <v>11</v>
      </c>
      <c r="G4" s="16" t="s">
        <v>12</v>
      </c>
      <c r="H4" s="16" t="s">
        <v>13</v>
      </c>
      <c r="I4" s="16" t="s">
        <v>12</v>
      </c>
      <c r="J4" s="45"/>
      <c r="K4" s="45"/>
    </row>
    <row r="5" spans="1:11" s="2" customFormat="1" ht="19.5" customHeight="1">
      <c r="A5" s="17" t="s">
        <v>14</v>
      </c>
      <c r="B5" s="18" t="s">
        <v>15</v>
      </c>
      <c r="C5" s="19" t="s">
        <v>16</v>
      </c>
      <c r="D5" s="20">
        <v>215</v>
      </c>
      <c r="E5" s="21">
        <f>D5/3*50%</f>
        <v>35.833333333333336</v>
      </c>
      <c r="F5" s="22">
        <v>68</v>
      </c>
      <c r="G5" s="22">
        <f aca="true" t="shared" si="0" ref="G5:G12">F5*25%</f>
        <v>17</v>
      </c>
      <c r="H5" s="23">
        <v>76.4</v>
      </c>
      <c r="I5" s="47">
        <f aca="true" t="shared" si="1" ref="I5:I12">H5*25%</f>
        <v>19.1</v>
      </c>
      <c r="J5" s="47">
        <f aca="true" t="shared" si="2" ref="J5:J12">E5+G5+I5</f>
        <v>71.93333333333334</v>
      </c>
      <c r="K5" s="48">
        <f>RANK(J5,J$5:J$7,0)</f>
        <v>3</v>
      </c>
    </row>
    <row r="6" spans="1:11" s="2" customFormat="1" ht="19.5" customHeight="1">
      <c r="A6" s="24"/>
      <c r="B6" s="25"/>
      <c r="C6" s="19" t="s">
        <v>17</v>
      </c>
      <c r="D6" s="26">
        <v>212.5</v>
      </c>
      <c r="E6" s="21">
        <f aca="true" t="shared" si="3" ref="E5:E22">D6/3*50%</f>
        <v>35.416666666666664</v>
      </c>
      <c r="F6" s="27">
        <v>80.6</v>
      </c>
      <c r="G6" s="22">
        <f t="shared" si="0"/>
        <v>20.15</v>
      </c>
      <c r="H6" s="28">
        <v>72.8</v>
      </c>
      <c r="I6" s="47">
        <f t="shared" si="1"/>
        <v>18.2</v>
      </c>
      <c r="J6" s="47">
        <f t="shared" si="2"/>
        <v>73.76666666666667</v>
      </c>
      <c r="K6" s="48">
        <f>RANK(J6,J$5:J$7,0)</f>
        <v>2</v>
      </c>
    </row>
    <row r="7" spans="1:11" s="2" customFormat="1" ht="19.5" customHeight="1">
      <c r="A7" s="24"/>
      <c r="B7" s="29"/>
      <c r="C7" s="19" t="s">
        <v>18</v>
      </c>
      <c r="D7" s="20">
        <v>208.5</v>
      </c>
      <c r="E7" s="21">
        <f t="shared" si="3"/>
        <v>34.75</v>
      </c>
      <c r="F7" s="27">
        <v>77.6</v>
      </c>
      <c r="G7" s="22">
        <f t="shared" si="0"/>
        <v>19.4</v>
      </c>
      <c r="H7" s="28">
        <v>79.2</v>
      </c>
      <c r="I7" s="47">
        <f t="shared" si="1"/>
        <v>19.8</v>
      </c>
      <c r="J7" s="47">
        <f t="shared" si="2"/>
        <v>73.95</v>
      </c>
      <c r="K7" s="48">
        <f>RANK(J7,J$5:J$7,0)</f>
        <v>1</v>
      </c>
    </row>
    <row r="8" spans="1:11" s="2" customFormat="1" ht="19.5" customHeight="1">
      <c r="A8" s="24"/>
      <c r="B8" s="30" t="s">
        <v>19</v>
      </c>
      <c r="C8" s="19" t="s">
        <v>20</v>
      </c>
      <c r="D8" s="20">
        <v>219.5</v>
      </c>
      <c r="E8" s="21">
        <f t="shared" si="3"/>
        <v>36.583333333333336</v>
      </c>
      <c r="F8" s="27">
        <v>84.2</v>
      </c>
      <c r="G8" s="22">
        <f t="shared" si="0"/>
        <v>21.05</v>
      </c>
      <c r="H8" s="28">
        <v>81</v>
      </c>
      <c r="I8" s="47">
        <f t="shared" si="1"/>
        <v>20.25</v>
      </c>
      <c r="J8" s="47">
        <f t="shared" si="2"/>
        <v>77.88333333333334</v>
      </c>
      <c r="K8" s="49">
        <f>RANK(J8,J$8:J$10,0)</f>
        <v>1</v>
      </c>
    </row>
    <row r="9" spans="1:11" s="2" customFormat="1" ht="19.5" customHeight="1">
      <c r="A9" s="24"/>
      <c r="B9" s="25"/>
      <c r="C9" s="19" t="s">
        <v>21</v>
      </c>
      <c r="D9" s="20">
        <v>219</v>
      </c>
      <c r="E9" s="21">
        <f t="shared" si="3"/>
        <v>36.5</v>
      </c>
      <c r="F9" s="27">
        <v>81</v>
      </c>
      <c r="G9" s="22">
        <f t="shared" si="0"/>
        <v>20.25</v>
      </c>
      <c r="H9" s="28">
        <v>82.8</v>
      </c>
      <c r="I9" s="47">
        <f t="shared" si="1"/>
        <v>20.7</v>
      </c>
      <c r="J9" s="47">
        <f t="shared" si="2"/>
        <v>77.45</v>
      </c>
      <c r="K9" s="49">
        <f>RANK(J9,J$8:J$10,0)</f>
        <v>2</v>
      </c>
    </row>
    <row r="10" spans="1:11" s="2" customFormat="1" ht="19.5" customHeight="1">
      <c r="A10" s="24"/>
      <c r="B10" s="29"/>
      <c r="C10" s="19" t="s">
        <v>22</v>
      </c>
      <c r="D10" s="26">
        <v>203.5</v>
      </c>
      <c r="E10" s="21">
        <f t="shared" si="3"/>
        <v>33.916666666666664</v>
      </c>
      <c r="F10" s="27">
        <v>81.8</v>
      </c>
      <c r="G10" s="22">
        <f t="shared" si="0"/>
        <v>20.45</v>
      </c>
      <c r="H10" s="28">
        <v>79.4</v>
      </c>
      <c r="I10" s="47">
        <f t="shared" si="1"/>
        <v>19.85</v>
      </c>
      <c r="J10" s="47">
        <f t="shared" si="2"/>
        <v>74.21666666666667</v>
      </c>
      <c r="K10" s="49">
        <f>RANK(J10,J$8:J$10,0)</f>
        <v>3</v>
      </c>
    </row>
    <row r="11" spans="1:11" s="2" customFormat="1" ht="19.5" customHeight="1">
      <c r="A11" s="24"/>
      <c r="B11" s="18" t="s">
        <v>23</v>
      </c>
      <c r="C11" s="31" t="s">
        <v>24</v>
      </c>
      <c r="D11" s="20">
        <v>215</v>
      </c>
      <c r="E11" s="21">
        <f t="shared" si="3"/>
        <v>35.833333333333336</v>
      </c>
      <c r="F11" s="27">
        <v>79</v>
      </c>
      <c r="G11" s="22">
        <f t="shared" si="0"/>
        <v>19.75</v>
      </c>
      <c r="H11" s="28">
        <v>80</v>
      </c>
      <c r="I11" s="47">
        <f t="shared" si="1"/>
        <v>20</v>
      </c>
      <c r="J11" s="47">
        <f t="shared" si="2"/>
        <v>75.58333333333334</v>
      </c>
      <c r="K11" s="49">
        <f>RANK(J11,J$11:J$13,0)</f>
        <v>1</v>
      </c>
    </row>
    <row r="12" spans="1:11" s="2" customFormat="1" ht="19.5" customHeight="1">
      <c r="A12" s="24"/>
      <c r="B12" s="25"/>
      <c r="C12" s="31" t="s">
        <v>25</v>
      </c>
      <c r="D12" s="20">
        <v>210</v>
      </c>
      <c r="E12" s="21">
        <f t="shared" si="3"/>
        <v>35</v>
      </c>
      <c r="F12" s="27">
        <v>83.6</v>
      </c>
      <c r="G12" s="22">
        <f t="shared" si="0"/>
        <v>20.9</v>
      </c>
      <c r="H12" s="28">
        <v>75.8</v>
      </c>
      <c r="I12" s="47">
        <f t="shared" si="1"/>
        <v>18.95</v>
      </c>
      <c r="J12" s="47">
        <f t="shared" si="2"/>
        <v>74.85</v>
      </c>
      <c r="K12" s="49">
        <f>RANK(J12,J$11:J$13,0)</f>
        <v>2</v>
      </c>
    </row>
    <row r="13" spans="1:11" s="2" customFormat="1" ht="19.5" customHeight="1">
      <c r="A13" s="32"/>
      <c r="B13" s="29"/>
      <c r="C13" s="31" t="s">
        <v>26</v>
      </c>
      <c r="D13" s="20">
        <v>207</v>
      </c>
      <c r="E13" s="21">
        <f t="shared" si="3"/>
        <v>34.5</v>
      </c>
      <c r="F13" s="33" t="s">
        <v>27</v>
      </c>
      <c r="G13" s="33" t="s">
        <v>27</v>
      </c>
      <c r="H13" s="33" t="s">
        <v>27</v>
      </c>
      <c r="I13" s="33" t="s">
        <v>27</v>
      </c>
      <c r="J13" s="47">
        <v>34.5</v>
      </c>
      <c r="K13" s="49">
        <v>3</v>
      </c>
    </row>
    <row r="14" spans="1:11" s="2" customFormat="1" ht="19.5" customHeight="1">
      <c r="A14" s="18" t="s">
        <v>28</v>
      </c>
      <c r="B14" s="18" t="s">
        <v>23</v>
      </c>
      <c r="C14" s="19" t="s">
        <v>29</v>
      </c>
      <c r="D14" s="20">
        <v>208</v>
      </c>
      <c r="E14" s="21">
        <f t="shared" si="3"/>
        <v>34.666666666666664</v>
      </c>
      <c r="F14" s="27">
        <v>80.6</v>
      </c>
      <c r="G14" s="22">
        <v>20.15</v>
      </c>
      <c r="H14" s="28">
        <v>77</v>
      </c>
      <c r="I14" s="47">
        <v>19.25</v>
      </c>
      <c r="J14" s="47">
        <v>74.06666666666666</v>
      </c>
      <c r="K14" s="49">
        <v>3</v>
      </c>
    </row>
    <row r="15" spans="1:11" s="2" customFormat="1" ht="19.5" customHeight="1">
      <c r="A15" s="25"/>
      <c r="B15" s="25"/>
      <c r="C15" s="19" t="s">
        <v>30</v>
      </c>
      <c r="D15" s="20">
        <v>207</v>
      </c>
      <c r="E15" s="21">
        <f t="shared" si="3"/>
        <v>34.5</v>
      </c>
      <c r="F15" s="27">
        <v>83.6</v>
      </c>
      <c r="G15" s="22">
        <v>20.9</v>
      </c>
      <c r="H15" s="28">
        <v>79.8</v>
      </c>
      <c r="I15" s="47">
        <v>19.95</v>
      </c>
      <c r="J15" s="47">
        <v>75.35</v>
      </c>
      <c r="K15" s="49">
        <v>1</v>
      </c>
    </row>
    <row r="16" spans="1:11" s="2" customFormat="1" ht="19.5" customHeight="1">
      <c r="A16" s="29"/>
      <c r="B16" s="29"/>
      <c r="C16" s="19" t="s">
        <v>31</v>
      </c>
      <c r="D16" s="20">
        <v>206.5</v>
      </c>
      <c r="E16" s="21">
        <f t="shared" si="3"/>
        <v>34.416666666666664</v>
      </c>
      <c r="F16" s="27">
        <v>83.4</v>
      </c>
      <c r="G16" s="22">
        <v>20.85</v>
      </c>
      <c r="H16" s="28">
        <v>78</v>
      </c>
      <c r="I16" s="47">
        <v>19.5</v>
      </c>
      <c r="J16" s="47">
        <v>74.76666666666667</v>
      </c>
      <c r="K16" s="49">
        <v>2</v>
      </c>
    </row>
    <row r="17" spans="1:11" s="2" customFormat="1" ht="19.5" customHeight="1">
      <c r="A17" s="18" t="s">
        <v>32</v>
      </c>
      <c r="B17" s="18" t="s">
        <v>23</v>
      </c>
      <c r="C17" s="19" t="s">
        <v>33</v>
      </c>
      <c r="D17" s="20">
        <v>226.5</v>
      </c>
      <c r="E17" s="21">
        <f t="shared" si="3"/>
        <v>37.75</v>
      </c>
      <c r="F17" s="33" t="s">
        <v>27</v>
      </c>
      <c r="G17" s="33" t="s">
        <v>27</v>
      </c>
      <c r="H17" s="33" t="s">
        <v>27</v>
      </c>
      <c r="I17" s="33" t="s">
        <v>27</v>
      </c>
      <c r="J17" s="47">
        <v>37.75</v>
      </c>
      <c r="K17" s="49">
        <v>3</v>
      </c>
    </row>
    <row r="18" spans="1:11" s="2" customFormat="1" ht="19.5" customHeight="1">
      <c r="A18" s="25"/>
      <c r="B18" s="25"/>
      <c r="C18" s="19" t="s">
        <v>34</v>
      </c>
      <c r="D18" s="20">
        <v>211</v>
      </c>
      <c r="E18" s="21">
        <f t="shared" si="3"/>
        <v>35.166666666666664</v>
      </c>
      <c r="F18" s="27">
        <v>82.4</v>
      </c>
      <c r="G18" s="22">
        <f>F18*25%</f>
        <v>20.6</v>
      </c>
      <c r="H18" s="28">
        <v>83.8</v>
      </c>
      <c r="I18" s="47">
        <f>H18*25%</f>
        <v>20.95</v>
      </c>
      <c r="J18" s="47">
        <f>E18+G18+I18</f>
        <v>76.71666666666667</v>
      </c>
      <c r="K18" s="49">
        <f>RANK(J18,J$17:J$19,0)</f>
        <v>1</v>
      </c>
    </row>
    <row r="19" spans="1:11" s="2" customFormat="1" ht="19.5" customHeight="1">
      <c r="A19" s="29"/>
      <c r="B19" s="29"/>
      <c r="C19" s="19" t="s">
        <v>35</v>
      </c>
      <c r="D19" s="20">
        <v>208</v>
      </c>
      <c r="E19" s="21">
        <f t="shared" si="3"/>
        <v>34.666666666666664</v>
      </c>
      <c r="F19" s="27">
        <v>79.2</v>
      </c>
      <c r="G19" s="22">
        <f>F19*25%</f>
        <v>19.8</v>
      </c>
      <c r="H19" s="28">
        <v>82.4</v>
      </c>
      <c r="I19" s="47">
        <f>H19*25%</f>
        <v>20.6</v>
      </c>
      <c r="J19" s="47">
        <f>E19+G19+I19</f>
        <v>75.06666666666666</v>
      </c>
      <c r="K19" s="49">
        <f>RANK(J19,J$17:J$19,0)</f>
        <v>2</v>
      </c>
    </row>
    <row r="20" spans="1:11" s="2" customFormat="1" ht="19.5" customHeight="1">
      <c r="A20" s="18" t="s">
        <v>36</v>
      </c>
      <c r="B20" s="18" t="s">
        <v>23</v>
      </c>
      <c r="C20" s="19" t="s">
        <v>37</v>
      </c>
      <c r="D20" s="20">
        <v>208.5</v>
      </c>
      <c r="E20" s="21">
        <f t="shared" si="3"/>
        <v>34.75</v>
      </c>
      <c r="F20" s="27">
        <v>80.8</v>
      </c>
      <c r="G20" s="22">
        <f>F20*25%</f>
        <v>20.2</v>
      </c>
      <c r="H20" s="28">
        <v>81.4</v>
      </c>
      <c r="I20" s="47">
        <f>H20*25%</f>
        <v>20.35</v>
      </c>
      <c r="J20" s="47">
        <f>E20+G20+I20</f>
        <v>75.30000000000001</v>
      </c>
      <c r="K20" s="49">
        <f>RANK(J20,J$20:J$22,0)</f>
        <v>2</v>
      </c>
    </row>
    <row r="21" spans="1:11" s="2" customFormat="1" ht="19.5" customHeight="1">
      <c r="A21" s="25"/>
      <c r="B21" s="25"/>
      <c r="C21" s="19" t="s">
        <v>38</v>
      </c>
      <c r="D21" s="20">
        <v>205.5</v>
      </c>
      <c r="E21" s="21">
        <f t="shared" si="3"/>
        <v>34.25</v>
      </c>
      <c r="F21" s="27">
        <v>81.4</v>
      </c>
      <c r="G21" s="22">
        <f>F21*25%</f>
        <v>20.35</v>
      </c>
      <c r="H21" s="28">
        <v>83.6</v>
      </c>
      <c r="I21" s="47">
        <f>H21*25%</f>
        <v>20.9</v>
      </c>
      <c r="J21" s="47">
        <f>E21+G21+I21</f>
        <v>75.5</v>
      </c>
      <c r="K21" s="49">
        <f>RANK(J21,J$20:J$22,0)</f>
        <v>1</v>
      </c>
    </row>
    <row r="22" spans="1:11" s="2" customFormat="1" ht="19.5" customHeight="1">
      <c r="A22" s="29"/>
      <c r="B22" s="29"/>
      <c r="C22" s="19" t="s">
        <v>39</v>
      </c>
      <c r="D22" s="20">
        <v>200</v>
      </c>
      <c r="E22" s="21">
        <f t="shared" si="3"/>
        <v>33.333333333333336</v>
      </c>
      <c r="F22" s="27">
        <v>81</v>
      </c>
      <c r="G22" s="22">
        <f>F22*25%</f>
        <v>20.25</v>
      </c>
      <c r="H22" s="28">
        <v>77.8</v>
      </c>
      <c r="I22" s="47">
        <f>H22*25%</f>
        <v>19.45</v>
      </c>
      <c r="J22" s="47">
        <f>E22+G22+I22</f>
        <v>73.03333333333333</v>
      </c>
      <c r="K22" s="49">
        <f>RANK(J22,J$20:J$22,0)</f>
        <v>3</v>
      </c>
    </row>
    <row r="23" spans="1:11" s="3" customFormat="1" ht="129.75" customHeight="1">
      <c r="A23" s="34" t="s">
        <v>40</v>
      </c>
      <c r="B23" s="9"/>
      <c r="C23" s="9"/>
      <c r="D23" s="9"/>
      <c r="E23" s="9"/>
      <c r="F23" s="9"/>
      <c r="G23" s="9"/>
      <c r="H23" s="9"/>
      <c r="I23" s="9"/>
      <c r="J23" s="9"/>
      <c r="K23" s="9"/>
    </row>
    <row r="24" spans="1:11" ht="66.75" customHeight="1">
      <c r="A24" s="8" t="s">
        <v>41</v>
      </c>
      <c r="B24" s="8"/>
      <c r="C24" s="8"/>
      <c r="D24" s="8"/>
      <c r="E24" s="8"/>
      <c r="F24" s="8"/>
      <c r="G24" s="8"/>
      <c r="H24" s="8"/>
      <c r="I24" s="8"/>
      <c r="J24" s="8"/>
      <c r="K24" s="8"/>
    </row>
    <row r="25" spans="1:11" ht="48" customHeight="1">
      <c r="A25" s="9" t="s">
        <v>1</v>
      </c>
      <c r="B25" s="9"/>
      <c r="C25" s="9"/>
      <c r="D25" s="9"/>
      <c r="E25" s="9"/>
      <c r="F25" s="9"/>
      <c r="G25" s="9"/>
      <c r="H25" s="9"/>
      <c r="I25" s="9"/>
      <c r="J25" s="9"/>
      <c r="K25" s="9"/>
    </row>
    <row r="26" spans="1:11" ht="21.75" customHeight="1">
      <c r="A26" s="10" t="s">
        <v>2</v>
      </c>
      <c r="B26" s="10" t="s">
        <v>3</v>
      </c>
      <c r="C26" s="11" t="s">
        <v>4</v>
      </c>
      <c r="D26" s="35" t="s">
        <v>5</v>
      </c>
      <c r="E26" s="35"/>
      <c r="F26" s="13" t="s">
        <v>6</v>
      </c>
      <c r="G26" s="14"/>
      <c r="H26" s="14"/>
      <c r="I26" s="44"/>
      <c r="J26" s="45" t="s">
        <v>7</v>
      </c>
      <c r="K26" s="46" t="s">
        <v>8</v>
      </c>
    </row>
    <row r="27" spans="1:11" ht="28.5">
      <c r="A27" s="10"/>
      <c r="B27" s="10"/>
      <c r="C27" s="11"/>
      <c r="D27" s="16" t="s">
        <v>9</v>
      </c>
      <c r="E27" s="16" t="s">
        <v>10</v>
      </c>
      <c r="F27" s="16" t="s">
        <v>11</v>
      </c>
      <c r="G27" s="16" t="s">
        <v>12</v>
      </c>
      <c r="H27" s="16" t="s">
        <v>13</v>
      </c>
      <c r="I27" s="16" t="s">
        <v>12</v>
      </c>
      <c r="J27" s="45"/>
      <c r="K27" s="45"/>
    </row>
    <row r="28" spans="1:11" ht="15.75">
      <c r="A28" s="36" t="s">
        <v>42</v>
      </c>
      <c r="B28" s="36" t="s">
        <v>43</v>
      </c>
      <c r="C28" s="19" t="s">
        <v>44</v>
      </c>
      <c r="D28" s="37">
        <v>191</v>
      </c>
      <c r="E28" s="22">
        <f aca="true" t="shared" si="4" ref="E28:E45">D28/3*50%</f>
        <v>31.833333333333332</v>
      </c>
      <c r="F28" s="22">
        <v>74.2</v>
      </c>
      <c r="G28" s="22">
        <f aca="true" t="shared" si="5" ref="G28:G34">F28*25%</f>
        <v>18.55</v>
      </c>
      <c r="H28" s="23">
        <v>74.4</v>
      </c>
      <c r="I28" s="47">
        <f aca="true" t="shared" si="6" ref="I28:I34">H28*25%</f>
        <v>18.6</v>
      </c>
      <c r="J28" s="47">
        <f aca="true" t="shared" si="7" ref="J28:J34">E28+G28+I28</f>
        <v>68.98333333333333</v>
      </c>
      <c r="K28" s="48">
        <v>3</v>
      </c>
    </row>
    <row r="29" spans="1:11" ht="15.75">
      <c r="A29" s="38"/>
      <c r="B29" s="38"/>
      <c r="C29" s="19" t="s">
        <v>45</v>
      </c>
      <c r="D29" s="37">
        <v>190</v>
      </c>
      <c r="E29" s="22">
        <f t="shared" si="4"/>
        <v>31.666666666666668</v>
      </c>
      <c r="F29" s="27">
        <v>84.2</v>
      </c>
      <c r="G29" s="22">
        <f t="shared" si="5"/>
        <v>21.05</v>
      </c>
      <c r="H29" s="28">
        <v>78.4</v>
      </c>
      <c r="I29" s="47">
        <f t="shared" si="6"/>
        <v>19.6</v>
      </c>
      <c r="J29" s="47">
        <f t="shared" si="7"/>
        <v>72.31666666666666</v>
      </c>
      <c r="K29" s="48">
        <v>1</v>
      </c>
    </row>
    <row r="30" spans="1:11" ht="15.75">
      <c r="A30" s="38"/>
      <c r="B30" s="38"/>
      <c r="C30" s="19" t="s">
        <v>46</v>
      </c>
      <c r="D30" s="37">
        <v>189.5</v>
      </c>
      <c r="E30" s="22">
        <f t="shared" si="4"/>
        <v>31.583333333333332</v>
      </c>
      <c r="F30" s="27">
        <v>79.6</v>
      </c>
      <c r="G30" s="22">
        <f t="shared" si="5"/>
        <v>19.9</v>
      </c>
      <c r="H30" s="28">
        <v>79.6</v>
      </c>
      <c r="I30" s="47">
        <f t="shared" si="6"/>
        <v>19.9</v>
      </c>
      <c r="J30" s="47">
        <f t="shared" si="7"/>
        <v>71.38333333333333</v>
      </c>
      <c r="K30" s="48">
        <v>2</v>
      </c>
    </row>
    <row r="31" spans="1:11" ht="15.75">
      <c r="A31" s="36" t="s">
        <v>36</v>
      </c>
      <c r="B31" s="36" t="s">
        <v>43</v>
      </c>
      <c r="C31" s="19" t="s">
        <v>47</v>
      </c>
      <c r="D31" s="37">
        <v>210</v>
      </c>
      <c r="E31" s="22">
        <f t="shared" si="4"/>
        <v>35</v>
      </c>
      <c r="F31" s="27">
        <v>76.2</v>
      </c>
      <c r="G31" s="22">
        <f t="shared" si="5"/>
        <v>19.05</v>
      </c>
      <c r="H31" s="28">
        <v>70.4</v>
      </c>
      <c r="I31" s="47">
        <f t="shared" si="6"/>
        <v>17.6</v>
      </c>
      <c r="J31" s="47">
        <f t="shared" si="7"/>
        <v>71.65</v>
      </c>
      <c r="K31" s="49">
        <v>3</v>
      </c>
    </row>
    <row r="32" spans="1:11" ht="15.75">
      <c r="A32" s="38"/>
      <c r="B32" s="38"/>
      <c r="C32" s="19" t="s">
        <v>48</v>
      </c>
      <c r="D32" s="37">
        <v>201</v>
      </c>
      <c r="E32" s="22">
        <f t="shared" si="4"/>
        <v>33.5</v>
      </c>
      <c r="F32" s="27">
        <v>81.6</v>
      </c>
      <c r="G32" s="22">
        <f t="shared" si="5"/>
        <v>20.4</v>
      </c>
      <c r="H32" s="28">
        <v>80.8</v>
      </c>
      <c r="I32" s="47">
        <f t="shared" si="6"/>
        <v>20.2</v>
      </c>
      <c r="J32" s="47">
        <f t="shared" si="7"/>
        <v>74.1</v>
      </c>
      <c r="K32" s="49">
        <v>1</v>
      </c>
    </row>
    <row r="33" spans="1:11" ht="15.75">
      <c r="A33" s="38"/>
      <c r="B33" s="38"/>
      <c r="C33" s="19" t="s">
        <v>49</v>
      </c>
      <c r="D33" s="37">
        <v>199.5</v>
      </c>
      <c r="E33" s="22">
        <f t="shared" si="4"/>
        <v>33.25</v>
      </c>
      <c r="F33" s="27">
        <v>72.4</v>
      </c>
      <c r="G33" s="22">
        <f t="shared" si="5"/>
        <v>18.1</v>
      </c>
      <c r="H33" s="28">
        <v>72.4</v>
      </c>
      <c r="I33" s="47">
        <f t="shared" si="6"/>
        <v>18.1</v>
      </c>
      <c r="J33" s="47">
        <f t="shared" si="7"/>
        <v>69.45</v>
      </c>
      <c r="K33" s="49">
        <v>4</v>
      </c>
    </row>
    <row r="34" spans="1:11" ht="15.75">
      <c r="A34" s="38"/>
      <c r="B34" s="38"/>
      <c r="C34" s="19" t="s">
        <v>50</v>
      </c>
      <c r="D34" s="37">
        <v>195.5</v>
      </c>
      <c r="E34" s="22">
        <f t="shared" si="4"/>
        <v>32.583333333333336</v>
      </c>
      <c r="F34" s="27">
        <v>85.2</v>
      </c>
      <c r="G34" s="22">
        <f t="shared" si="5"/>
        <v>21.3</v>
      </c>
      <c r="H34" s="28">
        <v>80.2</v>
      </c>
      <c r="I34" s="47">
        <f t="shared" si="6"/>
        <v>20.05</v>
      </c>
      <c r="J34" s="47">
        <f t="shared" si="7"/>
        <v>73.93333333333334</v>
      </c>
      <c r="K34" s="49">
        <v>2</v>
      </c>
    </row>
    <row r="35" spans="1:11" ht="15.75">
      <c r="A35" s="38"/>
      <c r="B35" s="38"/>
      <c r="C35" s="19" t="s">
        <v>51</v>
      </c>
      <c r="D35" s="37">
        <v>195</v>
      </c>
      <c r="E35" s="22">
        <f t="shared" si="4"/>
        <v>32.5</v>
      </c>
      <c r="F35" s="33" t="s">
        <v>27</v>
      </c>
      <c r="G35" s="39" t="s">
        <v>27</v>
      </c>
      <c r="H35" s="40" t="s">
        <v>27</v>
      </c>
      <c r="I35" s="50" t="s">
        <v>27</v>
      </c>
      <c r="J35" s="47">
        <v>32.5</v>
      </c>
      <c r="K35" s="49">
        <v>5</v>
      </c>
    </row>
    <row r="36" spans="1:11" ht="15.75">
      <c r="A36" s="38"/>
      <c r="B36" s="38"/>
      <c r="C36" s="19" t="s">
        <v>52</v>
      </c>
      <c r="D36" s="41">
        <v>193.5</v>
      </c>
      <c r="E36" s="22">
        <f t="shared" si="4"/>
        <v>32.25</v>
      </c>
      <c r="F36" s="33" t="s">
        <v>27</v>
      </c>
      <c r="G36" s="39" t="s">
        <v>27</v>
      </c>
      <c r="H36" s="40" t="s">
        <v>27</v>
      </c>
      <c r="I36" s="50" t="s">
        <v>27</v>
      </c>
      <c r="J36" s="47">
        <v>32.25</v>
      </c>
      <c r="K36" s="49">
        <v>6</v>
      </c>
    </row>
    <row r="37" spans="1:11" ht="15.75">
      <c r="A37" s="36" t="s">
        <v>14</v>
      </c>
      <c r="B37" s="36" t="s">
        <v>43</v>
      </c>
      <c r="C37" s="19" t="s">
        <v>53</v>
      </c>
      <c r="D37" s="37">
        <v>202.5</v>
      </c>
      <c r="E37" s="22">
        <f t="shared" si="4"/>
        <v>33.75</v>
      </c>
      <c r="F37" s="27">
        <v>80.4</v>
      </c>
      <c r="G37" s="22">
        <v>20.1</v>
      </c>
      <c r="H37" s="28">
        <v>71.6</v>
      </c>
      <c r="I37" s="47">
        <v>17.9</v>
      </c>
      <c r="J37" s="47">
        <v>71.75</v>
      </c>
      <c r="K37" s="49">
        <v>1</v>
      </c>
    </row>
    <row r="38" spans="1:11" ht="15.75">
      <c r="A38" s="38"/>
      <c r="B38" s="38"/>
      <c r="C38" s="19" t="s">
        <v>54</v>
      </c>
      <c r="D38" s="41">
        <v>196</v>
      </c>
      <c r="E38" s="22">
        <f t="shared" si="4"/>
        <v>32.666666666666664</v>
      </c>
      <c r="F38" s="33" t="s">
        <v>27</v>
      </c>
      <c r="G38" s="39" t="s">
        <v>27</v>
      </c>
      <c r="H38" s="40" t="s">
        <v>27</v>
      </c>
      <c r="I38" s="50" t="s">
        <v>27</v>
      </c>
      <c r="J38" s="47">
        <v>32.666666666666664</v>
      </c>
      <c r="K38" s="49">
        <v>3</v>
      </c>
    </row>
    <row r="39" spans="1:11" ht="15.75">
      <c r="A39" s="38"/>
      <c r="B39" s="38"/>
      <c r="C39" s="19" t="s">
        <v>55</v>
      </c>
      <c r="D39" s="41">
        <v>192.5</v>
      </c>
      <c r="E39" s="22">
        <f t="shared" si="4"/>
        <v>32.083333333333336</v>
      </c>
      <c r="F39" s="27">
        <v>78</v>
      </c>
      <c r="G39" s="22">
        <v>19.5</v>
      </c>
      <c r="H39" s="28">
        <v>71.4</v>
      </c>
      <c r="I39" s="47">
        <v>17.85</v>
      </c>
      <c r="J39" s="47">
        <v>69.43333333333334</v>
      </c>
      <c r="K39" s="49">
        <v>2</v>
      </c>
    </row>
    <row r="40" spans="1:11" ht="15.75">
      <c r="A40" s="38"/>
      <c r="B40" s="36" t="s">
        <v>56</v>
      </c>
      <c r="C40" s="19" t="s">
        <v>57</v>
      </c>
      <c r="D40" s="37">
        <v>229</v>
      </c>
      <c r="E40" s="22">
        <f t="shared" si="4"/>
        <v>38.166666666666664</v>
      </c>
      <c r="F40" s="27">
        <v>85.2</v>
      </c>
      <c r="G40" s="22">
        <v>21.3</v>
      </c>
      <c r="H40" s="28">
        <v>79</v>
      </c>
      <c r="I40" s="47">
        <v>19.75</v>
      </c>
      <c r="J40" s="47">
        <v>79.21666666666667</v>
      </c>
      <c r="K40" s="49">
        <v>1</v>
      </c>
    </row>
    <row r="41" spans="1:11" ht="15.75">
      <c r="A41" s="38"/>
      <c r="B41" s="38"/>
      <c r="C41" s="42" t="s">
        <v>58</v>
      </c>
      <c r="D41" s="37">
        <v>213</v>
      </c>
      <c r="E41" s="22">
        <f t="shared" si="4"/>
        <v>35.5</v>
      </c>
      <c r="F41" s="27">
        <v>82</v>
      </c>
      <c r="G41" s="22">
        <v>20.5</v>
      </c>
      <c r="H41" s="28">
        <v>77.4</v>
      </c>
      <c r="I41" s="47">
        <v>19.35</v>
      </c>
      <c r="J41" s="47">
        <v>75.35</v>
      </c>
      <c r="K41" s="49">
        <v>2</v>
      </c>
    </row>
    <row r="42" spans="1:11" ht="15.75">
      <c r="A42" s="38"/>
      <c r="B42" s="38"/>
      <c r="C42" s="19" t="s">
        <v>59</v>
      </c>
      <c r="D42" s="41">
        <v>209.5</v>
      </c>
      <c r="E42" s="22">
        <f t="shared" si="4"/>
        <v>34.916666666666664</v>
      </c>
      <c r="F42" s="27">
        <v>81</v>
      </c>
      <c r="G42" s="22">
        <v>20.25</v>
      </c>
      <c r="H42" s="28">
        <v>77.8</v>
      </c>
      <c r="I42" s="47">
        <v>19.45</v>
      </c>
      <c r="J42" s="47">
        <v>74.61666666666666</v>
      </c>
      <c r="K42" s="49">
        <v>3</v>
      </c>
    </row>
    <row r="43" spans="1:11" ht="15.75">
      <c r="A43" s="36" t="s">
        <v>60</v>
      </c>
      <c r="B43" s="36" t="s">
        <v>61</v>
      </c>
      <c r="C43" s="19" t="s">
        <v>62</v>
      </c>
      <c r="D43" s="37">
        <v>226.5</v>
      </c>
      <c r="E43" s="22">
        <f t="shared" si="4"/>
        <v>37.75</v>
      </c>
      <c r="F43" s="27">
        <v>83.4</v>
      </c>
      <c r="G43" s="22">
        <v>20.85</v>
      </c>
      <c r="H43" s="28">
        <v>83.2</v>
      </c>
      <c r="I43" s="47">
        <v>20.8</v>
      </c>
      <c r="J43" s="47">
        <v>79.4</v>
      </c>
      <c r="K43" s="49">
        <v>1</v>
      </c>
    </row>
    <row r="44" spans="1:11" ht="15.75">
      <c r="A44" s="38"/>
      <c r="B44" s="38"/>
      <c r="C44" s="19" t="s">
        <v>63</v>
      </c>
      <c r="D44" s="37">
        <v>211.5</v>
      </c>
      <c r="E44" s="22">
        <f t="shared" si="4"/>
        <v>35.25</v>
      </c>
      <c r="F44" s="27">
        <v>78.6</v>
      </c>
      <c r="G44" s="22">
        <v>19.65</v>
      </c>
      <c r="H44" s="28">
        <v>76.6</v>
      </c>
      <c r="I44" s="47">
        <v>19.15</v>
      </c>
      <c r="J44" s="47">
        <v>74.05</v>
      </c>
      <c r="K44" s="49">
        <v>2</v>
      </c>
    </row>
    <row r="45" spans="1:11" ht="15.75">
      <c r="A45" s="38"/>
      <c r="B45" s="38"/>
      <c r="C45" s="19" t="s">
        <v>64</v>
      </c>
      <c r="D45" s="37">
        <v>207.5</v>
      </c>
      <c r="E45" s="22">
        <f t="shared" si="4"/>
        <v>34.583333333333336</v>
      </c>
      <c r="F45" s="33" t="s">
        <v>27</v>
      </c>
      <c r="G45" s="39" t="s">
        <v>27</v>
      </c>
      <c r="H45" s="40" t="s">
        <v>27</v>
      </c>
      <c r="I45" s="50" t="s">
        <v>27</v>
      </c>
      <c r="J45" s="47">
        <v>34.583333333333336</v>
      </c>
      <c r="K45" s="49">
        <v>3</v>
      </c>
    </row>
    <row r="46" spans="1:11" ht="120.75" customHeight="1">
      <c r="A46" s="34" t="s">
        <v>40</v>
      </c>
      <c r="B46" s="9"/>
      <c r="C46" s="9"/>
      <c r="D46" s="9"/>
      <c r="E46" s="9"/>
      <c r="F46" s="9"/>
      <c r="G46" s="9"/>
      <c r="H46" s="9"/>
      <c r="I46" s="9"/>
      <c r="J46" s="9"/>
      <c r="K46" s="9"/>
    </row>
    <row r="47" spans="1:11" ht="64.5" customHeight="1">
      <c r="A47" s="8" t="s">
        <v>65</v>
      </c>
      <c r="B47" s="8"/>
      <c r="C47" s="8"/>
      <c r="D47" s="8"/>
      <c r="E47" s="8"/>
      <c r="F47" s="8"/>
      <c r="G47" s="8"/>
      <c r="H47" s="8"/>
      <c r="I47" s="8"/>
      <c r="J47" s="8"/>
      <c r="K47" s="8"/>
    </row>
    <row r="48" spans="1:11" ht="37.5" customHeight="1">
      <c r="A48" s="9" t="s">
        <v>66</v>
      </c>
      <c r="B48" s="9"/>
      <c r="C48" s="9"/>
      <c r="D48" s="9"/>
      <c r="E48" s="9"/>
      <c r="F48" s="9"/>
      <c r="G48" s="9"/>
      <c r="H48" s="9"/>
      <c r="I48" s="9"/>
      <c r="J48" s="9"/>
      <c r="K48" s="9"/>
    </row>
    <row r="49" spans="1:11" ht="14.25">
      <c r="A49" s="10" t="s">
        <v>2</v>
      </c>
      <c r="B49" s="10" t="s">
        <v>3</v>
      </c>
      <c r="C49" s="11" t="s">
        <v>4</v>
      </c>
      <c r="D49" s="35" t="s">
        <v>5</v>
      </c>
      <c r="E49" s="35"/>
      <c r="F49" s="13" t="s">
        <v>6</v>
      </c>
      <c r="G49" s="14"/>
      <c r="H49" s="14"/>
      <c r="I49" s="44"/>
      <c r="J49" s="45" t="s">
        <v>7</v>
      </c>
      <c r="K49" s="46" t="s">
        <v>8</v>
      </c>
    </row>
    <row r="50" spans="1:11" ht="28.5">
      <c r="A50" s="10"/>
      <c r="B50" s="10"/>
      <c r="C50" s="11"/>
      <c r="D50" s="16" t="s">
        <v>9</v>
      </c>
      <c r="E50" s="16" t="s">
        <v>10</v>
      </c>
      <c r="F50" s="16" t="s">
        <v>11</v>
      </c>
      <c r="G50" s="16" t="s">
        <v>12</v>
      </c>
      <c r="H50" s="16" t="s">
        <v>13</v>
      </c>
      <c r="I50" s="16" t="s">
        <v>12</v>
      </c>
      <c r="J50" s="45"/>
      <c r="K50" s="45"/>
    </row>
    <row r="51" spans="1:11" ht="15.75">
      <c r="A51" s="43" t="s">
        <v>60</v>
      </c>
      <c r="B51" s="43" t="s">
        <v>67</v>
      </c>
      <c r="C51" s="19" t="s">
        <v>68</v>
      </c>
      <c r="D51" s="37">
        <v>204.5</v>
      </c>
      <c r="E51" s="22">
        <f aca="true" t="shared" si="8" ref="E51:E71">D51/3*50%</f>
        <v>34.083333333333336</v>
      </c>
      <c r="F51" s="22">
        <v>80.4</v>
      </c>
      <c r="G51" s="22">
        <f aca="true" t="shared" si="9" ref="G51:G59">F51*25%</f>
        <v>20.1</v>
      </c>
      <c r="H51" s="23">
        <v>82</v>
      </c>
      <c r="I51" s="47">
        <f aca="true" t="shared" si="10" ref="I51:I59">H51*25%</f>
        <v>20.5</v>
      </c>
      <c r="J51" s="47">
        <f aca="true" t="shared" si="11" ref="J51:J59">E51+G51+I51</f>
        <v>74.68333333333334</v>
      </c>
      <c r="K51" s="48">
        <v>1</v>
      </c>
    </row>
    <row r="52" spans="1:11" ht="15.75">
      <c r="A52" s="38"/>
      <c r="B52" s="38"/>
      <c r="C52" s="19" t="s">
        <v>69</v>
      </c>
      <c r="D52" s="37">
        <v>204.5</v>
      </c>
      <c r="E52" s="22">
        <f t="shared" si="8"/>
        <v>34.083333333333336</v>
      </c>
      <c r="F52" s="27">
        <v>79.2</v>
      </c>
      <c r="G52" s="22">
        <f t="shared" si="9"/>
        <v>19.8</v>
      </c>
      <c r="H52" s="28">
        <v>79.4</v>
      </c>
      <c r="I52" s="47">
        <f t="shared" si="10"/>
        <v>19.85</v>
      </c>
      <c r="J52" s="47">
        <f t="shared" si="11"/>
        <v>73.73333333333335</v>
      </c>
      <c r="K52" s="48">
        <v>4</v>
      </c>
    </row>
    <row r="53" spans="1:11" ht="15.75">
      <c r="A53" s="38"/>
      <c r="B53" s="38"/>
      <c r="C53" s="19" t="s">
        <v>70</v>
      </c>
      <c r="D53" s="37">
        <v>203.5</v>
      </c>
      <c r="E53" s="22">
        <f t="shared" si="8"/>
        <v>33.916666666666664</v>
      </c>
      <c r="F53" s="27">
        <v>73.6</v>
      </c>
      <c r="G53" s="22">
        <f t="shared" si="9"/>
        <v>18.4</v>
      </c>
      <c r="H53" s="28">
        <v>70.8</v>
      </c>
      <c r="I53" s="47">
        <f t="shared" si="10"/>
        <v>17.7</v>
      </c>
      <c r="J53" s="47">
        <f t="shared" si="11"/>
        <v>70.01666666666667</v>
      </c>
      <c r="K53" s="48">
        <v>7</v>
      </c>
    </row>
    <row r="54" spans="1:11" ht="15.75">
      <c r="A54" s="38"/>
      <c r="B54" s="38"/>
      <c r="C54" s="19" t="s">
        <v>71</v>
      </c>
      <c r="D54" s="37">
        <v>202.5</v>
      </c>
      <c r="E54" s="22">
        <f t="shared" si="8"/>
        <v>33.75</v>
      </c>
      <c r="F54" s="27">
        <v>81.2</v>
      </c>
      <c r="G54" s="22">
        <f t="shared" si="9"/>
        <v>20.3</v>
      </c>
      <c r="H54" s="28">
        <v>81.6</v>
      </c>
      <c r="I54" s="47">
        <f t="shared" si="10"/>
        <v>20.4</v>
      </c>
      <c r="J54" s="47">
        <f t="shared" si="11"/>
        <v>74.44999999999999</v>
      </c>
      <c r="K54" s="48">
        <v>2</v>
      </c>
    </row>
    <row r="55" spans="1:11" ht="15.75">
      <c r="A55" s="38"/>
      <c r="B55" s="38"/>
      <c r="C55" s="19" t="s">
        <v>72</v>
      </c>
      <c r="D55" s="37">
        <v>200</v>
      </c>
      <c r="E55" s="22">
        <f t="shared" si="8"/>
        <v>33.333333333333336</v>
      </c>
      <c r="F55" s="27">
        <v>78.2</v>
      </c>
      <c r="G55" s="22">
        <f t="shared" si="9"/>
        <v>19.55</v>
      </c>
      <c r="H55" s="28">
        <v>80.2</v>
      </c>
      <c r="I55" s="47">
        <f t="shared" si="10"/>
        <v>20.05</v>
      </c>
      <c r="J55" s="47">
        <f t="shared" si="11"/>
        <v>72.93333333333334</v>
      </c>
      <c r="K55" s="48">
        <v>5</v>
      </c>
    </row>
    <row r="56" spans="1:11" ht="15.75">
      <c r="A56" s="38"/>
      <c r="B56" s="38"/>
      <c r="C56" s="19" t="s">
        <v>73</v>
      </c>
      <c r="D56" s="37">
        <v>200</v>
      </c>
      <c r="E56" s="22">
        <f t="shared" si="8"/>
        <v>33.333333333333336</v>
      </c>
      <c r="F56" s="27">
        <v>75.4</v>
      </c>
      <c r="G56" s="22">
        <f t="shared" si="9"/>
        <v>18.85</v>
      </c>
      <c r="H56" s="28">
        <v>77.4</v>
      </c>
      <c r="I56" s="47">
        <f t="shared" si="10"/>
        <v>19.35</v>
      </c>
      <c r="J56" s="47">
        <f t="shared" si="11"/>
        <v>71.53333333333333</v>
      </c>
      <c r="K56" s="48">
        <v>6</v>
      </c>
    </row>
    <row r="57" spans="1:11" ht="15.75">
      <c r="A57" s="38"/>
      <c r="B57" s="38"/>
      <c r="C57" s="19" t="s">
        <v>74</v>
      </c>
      <c r="D57" s="37">
        <v>199</v>
      </c>
      <c r="E57" s="22">
        <f t="shared" si="8"/>
        <v>33.166666666666664</v>
      </c>
      <c r="F57" s="27">
        <v>82.4</v>
      </c>
      <c r="G57" s="22">
        <f t="shared" si="9"/>
        <v>20.6</v>
      </c>
      <c r="H57" s="28">
        <v>81</v>
      </c>
      <c r="I57" s="47">
        <f t="shared" si="10"/>
        <v>20.25</v>
      </c>
      <c r="J57" s="47">
        <f t="shared" si="11"/>
        <v>74.01666666666667</v>
      </c>
      <c r="K57" s="48">
        <v>3</v>
      </c>
    </row>
    <row r="58" spans="1:11" ht="15.75">
      <c r="A58" s="38"/>
      <c r="B58" s="38"/>
      <c r="C58" s="19" t="s">
        <v>75</v>
      </c>
      <c r="D58" s="41">
        <v>198.5</v>
      </c>
      <c r="E58" s="22">
        <f t="shared" si="8"/>
        <v>33.083333333333336</v>
      </c>
      <c r="F58" s="27">
        <v>72.6</v>
      </c>
      <c r="G58" s="22">
        <f t="shared" si="9"/>
        <v>18.15</v>
      </c>
      <c r="H58" s="28">
        <v>73.8</v>
      </c>
      <c r="I58" s="47">
        <f t="shared" si="10"/>
        <v>18.45</v>
      </c>
      <c r="J58" s="47">
        <f t="shared" si="11"/>
        <v>69.68333333333334</v>
      </c>
      <c r="K58" s="48">
        <v>8</v>
      </c>
    </row>
    <row r="59" spans="1:11" ht="15.75">
      <c r="A59" s="38"/>
      <c r="B59" s="38"/>
      <c r="C59" s="19" t="s">
        <v>76</v>
      </c>
      <c r="D59" s="41">
        <v>196.5</v>
      </c>
      <c r="E59" s="22">
        <f t="shared" si="8"/>
        <v>32.75</v>
      </c>
      <c r="F59" s="27">
        <v>74.2</v>
      </c>
      <c r="G59" s="22">
        <f t="shared" si="9"/>
        <v>18.55</v>
      </c>
      <c r="H59" s="28">
        <v>72.4</v>
      </c>
      <c r="I59" s="47">
        <f t="shared" si="10"/>
        <v>18.1</v>
      </c>
      <c r="J59" s="47">
        <f t="shared" si="11"/>
        <v>69.4</v>
      </c>
      <c r="K59" s="48">
        <v>9</v>
      </c>
    </row>
    <row r="60" spans="1:11" ht="15.75">
      <c r="A60" s="36" t="s">
        <v>77</v>
      </c>
      <c r="B60" s="36" t="s">
        <v>67</v>
      </c>
      <c r="C60" s="19" t="s">
        <v>78</v>
      </c>
      <c r="D60" s="37">
        <v>214.5</v>
      </c>
      <c r="E60" s="22">
        <f t="shared" si="8"/>
        <v>35.75</v>
      </c>
      <c r="F60" s="27">
        <v>81.2</v>
      </c>
      <c r="G60" s="22">
        <v>20.3</v>
      </c>
      <c r="H60" s="28">
        <v>80.6</v>
      </c>
      <c r="I60" s="47">
        <v>20.15</v>
      </c>
      <c r="J60" s="47">
        <v>76.19999999999999</v>
      </c>
      <c r="K60" s="49">
        <v>2</v>
      </c>
    </row>
    <row r="61" spans="1:11" ht="15.75">
      <c r="A61" s="38"/>
      <c r="B61" s="38"/>
      <c r="C61" s="19" t="s">
        <v>79</v>
      </c>
      <c r="D61" s="37">
        <v>209.5</v>
      </c>
      <c r="E61" s="22">
        <f t="shared" si="8"/>
        <v>34.916666666666664</v>
      </c>
      <c r="F61" s="33" t="s">
        <v>27</v>
      </c>
      <c r="G61" s="33" t="s">
        <v>27</v>
      </c>
      <c r="H61" s="33" t="s">
        <v>27</v>
      </c>
      <c r="I61" s="33" t="s">
        <v>27</v>
      </c>
      <c r="J61" s="47">
        <v>34.916666666666664</v>
      </c>
      <c r="K61" s="49">
        <v>11</v>
      </c>
    </row>
    <row r="62" spans="1:11" ht="15.75">
      <c r="A62" s="38"/>
      <c r="B62" s="38"/>
      <c r="C62" s="19" t="s">
        <v>80</v>
      </c>
      <c r="D62" s="37">
        <v>209</v>
      </c>
      <c r="E62" s="22">
        <f t="shared" si="8"/>
        <v>34.833333333333336</v>
      </c>
      <c r="F62" s="33" t="s">
        <v>27</v>
      </c>
      <c r="G62" s="33" t="s">
        <v>27</v>
      </c>
      <c r="H62" s="33" t="s">
        <v>27</v>
      </c>
      <c r="I62" s="33" t="s">
        <v>27</v>
      </c>
      <c r="J62" s="47">
        <v>34.833333333333336</v>
      </c>
      <c r="K62" s="49">
        <v>12</v>
      </c>
    </row>
    <row r="63" spans="1:11" ht="15.75">
      <c r="A63" s="38"/>
      <c r="B63" s="38"/>
      <c r="C63" s="19" t="s">
        <v>81</v>
      </c>
      <c r="D63" s="37">
        <v>208</v>
      </c>
      <c r="E63" s="22">
        <f t="shared" si="8"/>
        <v>34.666666666666664</v>
      </c>
      <c r="F63" s="27">
        <v>73</v>
      </c>
      <c r="G63" s="22">
        <v>18.25</v>
      </c>
      <c r="H63" s="28">
        <v>73.2</v>
      </c>
      <c r="I63" s="47">
        <v>18.3</v>
      </c>
      <c r="J63" s="47">
        <v>71.21666666666667</v>
      </c>
      <c r="K63" s="49">
        <v>7</v>
      </c>
    </row>
    <row r="64" spans="1:11" ht="15.75">
      <c r="A64" s="38"/>
      <c r="B64" s="38"/>
      <c r="C64" s="19" t="s">
        <v>82</v>
      </c>
      <c r="D64" s="37">
        <v>206.5</v>
      </c>
      <c r="E64" s="22">
        <f t="shared" si="8"/>
        <v>34.416666666666664</v>
      </c>
      <c r="F64" s="27">
        <v>73</v>
      </c>
      <c r="G64" s="22">
        <v>18.25</v>
      </c>
      <c r="H64" s="28">
        <v>78.4</v>
      </c>
      <c r="I64" s="47">
        <v>19.6</v>
      </c>
      <c r="J64" s="47">
        <v>72.26666666666667</v>
      </c>
      <c r="K64" s="49">
        <v>5</v>
      </c>
    </row>
    <row r="65" spans="1:11" ht="15.75">
      <c r="A65" s="38"/>
      <c r="B65" s="38"/>
      <c r="C65" s="19" t="s">
        <v>83</v>
      </c>
      <c r="D65" s="37">
        <v>203</v>
      </c>
      <c r="E65" s="22">
        <f t="shared" si="8"/>
        <v>33.833333333333336</v>
      </c>
      <c r="F65" s="27">
        <v>72.2</v>
      </c>
      <c r="G65" s="22">
        <v>18.05</v>
      </c>
      <c r="H65" s="28">
        <v>69.4</v>
      </c>
      <c r="I65" s="47">
        <v>17.35</v>
      </c>
      <c r="J65" s="47">
        <v>69.23333333333335</v>
      </c>
      <c r="K65" s="49">
        <v>8</v>
      </c>
    </row>
    <row r="66" spans="1:11" ht="15.75">
      <c r="A66" s="38"/>
      <c r="B66" s="38"/>
      <c r="C66" s="19" t="s">
        <v>84</v>
      </c>
      <c r="D66" s="37">
        <v>202.5</v>
      </c>
      <c r="E66" s="22">
        <f t="shared" si="8"/>
        <v>33.75</v>
      </c>
      <c r="F66" s="27">
        <v>85.8</v>
      </c>
      <c r="G66" s="22">
        <v>21.45</v>
      </c>
      <c r="H66" s="28">
        <v>85.6</v>
      </c>
      <c r="I66" s="47">
        <v>21.4</v>
      </c>
      <c r="J66" s="47">
        <v>76.6</v>
      </c>
      <c r="K66" s="49">
        <v>1</v>
      </c>
    </row>
    <row r="67" spans="1:11" ht="15.75">
      <c r="A67" s="38"/>
      <c r="B67" s="38"/>
      <c r="C67" s="19" t="s">
        <v>85</v>
      </c>
      <c r="D67" s="37">
        <v>201</v>
      </c>
      <c r="E67" s="22">
        <f t="shared" si="8"/>
        <v>33.5</v>
      </c>
      <c r="F67" s="27">
        <v>78.6</v>
      </c>
      <c r="G67" s="22">
        <v>19.65</v>
      </c>
      <c r="H67" s="28">
        <v>79.8</v>
      </c>
      <c r="I67" s="47">
        <v>19.95</v>
      </c>
      <c r="J67" s="47">
        <v>73.1</v>
      </c>
      <c r="K67" s="49">
        <v>4</v>
      </c>
    </row>
    <row r="68" spans="1:11" ht="15.75">
      <c r="A68" s="38"/>
      <c r="B68" s="38"/>
      <c r="C68" s="19" t="s">
        <v>86</v>
      </c>
      <c r="D68" s="37">
        <v>200.5</v>
      </c>
      <c r="E68" s="22">
        <f t="shared" si="8"/>
        <v>33.416666666666664</v>
      </c>
      <c r="F68" s="27">
        <v>82.8</v>
      </c>
      <c r="G68" s="22">
        <v>20.7</v>
      </c>
      <c r="H68" s="28">
        <v>82.4</v>
      </c>
      <c r="I68" s="47">
        <v>20.6</v>
      </c>
      <c r="J68" s="47">
        <v>74.71666666666667</v>
      </c>
      <c r="K68" s="49">
        <v>3</v>
      </c>
    </row>
    <row r="69" spans="1:11" ht="15.75">
      <c r="A69" s="38"/>
      <c r="B69" s="38"/>
      <c r="C69" s="19" t="s">
        <v>87</v>
      </c>
      <c r="D69" s="37">
        <v>198.5</v>
      </c>
      <c r="E69" s="22">
        <f t="shared" si="8"/>
        <v>33.083333333333336</v>
      </c>
      <c r="F69" s="27">
        <v>77</v>
      </c>
      <c r="G69" s="22">
        <v>19.25</v>
      </c>
      <c r="H69" s="28">
        <v>78.6</v>
      </c>
      <c r="I69" s="47">
        <v>19.65</v>
      </c>
      <c r="J69" s="47">
        <v>71.98333333333333</v>
      </c>
      <c r="K69" s="49">
        <v>6</v>
      </c>
    </row>
    <row r="70" spans="1:11" ht="15.75">
      <c r="A70" s="38"/>
      <c r="B70" s="38"/>
      <c r="C70" s="19" t="s">
        <v>88</v>
      </c>
      <c r="D70" s="37">
        <v>197</v>
      </c>
      <c r="E70" s="22">
        <f t="shared" si="8"/>
        <v>32.833333333333336</v>
      </c>
      <c r="F70" s="27">
        <v>71.2</v>
      </c>
      <c r="G70" s="22">
        <v>17.8</v>
      </c>
      <c r="H70" s="28">
        <v>67.8</v>
      </c>
      <c r="I70" s="47">
        <v>16.95</v>
      </c>
      <c r="J70" s="47">
        <v>67.58333333333334</v>
      </c>
      <c r="K70" s="49">
        <v>10</v>
      </c>
    </row>
    <row r="71" spans="1:11" ht="15.75">
      <c r="A71" s="38"/>
      <c r="B71" s="38"/>
      <c r="C71" s="19" t="s">
        <v>89</v>
      </c>
      <c r="D71" s="37">
        <v>196</v>
      </c>
      <c r="E71" s="22">
        <f t="shared" si="8"/>
        <v>32.666666666666664</v>
      </c>
      <c r="F71" s="27">
        <v>71.2</v>
      </c>
      <c r="G71" s="22">
        <v>17.8</v>
      </c>
      <c r="H71" s="28">
        <v>69.2</v>
      </c>
      <c r="I71" s="47">
        <v>17.3</v>
      </c>
      <c r="J71" s="47">
        <v>67.76666666666667</v>
      </c>
      <c r="K71" s="49">
        <v>9</v>
      </c>
    </row>
    <row r="72" spans="1:11" ht="121.5" customHeight="1">
      <c r="A72" s="34" t="s">
        <v>40</v>
      </c>
      <c r="B72" s="9"/>
      <c r="C72" s="9"/>
      <c r="D72" s="9"/>
      <c r="E72" s="9"/>
      <c r="F72" s="9"/>
      <c r="G72" s="9"/>
      <c r="H72" s="9"/>
      <c r="I72" s="9"/>
      <c r="J72" s="9"/>
      <c r="K72" s="9"/>
    </row>
    <row r="73" spans="1:11" ht="63.75" customHeight="1">
      <c r="A73" s="8" t="s">
        <v>90</v>
      </c>
      <c r="B73" s="8"/>
      <c r="C73" s="8"/>
      <c r="D73" s="8"/>
      <c r="E73" s="8"/>
      <c r="F73" s="8"/>
      <c r="G73" s="8"/>
      <c r="H73" s="8"/>
      <c r="I73" s="8"/>
      <c r="J73" s="8"/>
      <c r="K73" s="8"/>
    </row>
    <row r="74" spans="1:11" ht="36" customHeight="1">
      <c r="A74" s="9" t="s">
        <v>91</v>
      </c>
      <c r="B74" s="9"/>
      <c r="C74" s="9"/>
      <c r="D74" s="9"/>
      <c r="E74" s="9"/>
      <c r="F74" s="9"/>
      <c r="G74" s="9"/>
      <c r="H74" s="9"/>
      <c r="I74" s="9"/>
      <c r="J74" s="9"/>
      <c r="K74" s="9"/>
    </row>
    <row r="75" spans="1:11" ht="14.25">
      <c r="A75" s="10" t="s">
        <v>2</v>
      </c>
      <c r="B75" s="10" t="s">
        <v>3</v>
      </c>
      <c r="C75" s="11" t="s">
        <v>4</v>
      </c>
      <c r="D75" s="35" t="s">
        <v>5</v>
      </c>
      <c r="E75" s="35"/>
      <c r="F75" s="13" t="s">
        <v>6</v>
      </c>
      <c r="G75" s="14"/>
      <c r="H75" s="14"/>
      <c r="I75" s="44"/>
      <c r="J75" s="45" t="s">
        <v>7</v>
      </c>
      <c r="K75" s="46" t="s">
        <v>8</v>
      </c>
    </row>
    <row r="76" spans="1:11" ht="28.5">
      <c r="A76" s="10"/>
      <c r="B76" s="10"/>
      <c r="C76" s="11"/>
      <c r="D76" s="16" t="s">
        <v>9</v>
      </c>
      <c r="E76" s="16" t="s">
        <v>10</v>
      </c>
      <c r="F76" s="16" t="s">
        <v>11</v>
      </c>
      <c r="G76" s="16" t="s">
        <v>12</v>
      </c>
      <c r="H76" s="16" t="s">
        <v>13</v>
      </c>
      <c r="I76" s="16" t="s">
        <v>12</v>
      </c>
      <c r="J76" s="45"/>
      <c r="K76" s="45"/>
    </row>
    <row r="77" spans="1:11" ht="15.75">
      <c r="A77" s="51" t="s">
        <v>92</v>
      </c>
      <c r="B77" s="52" t="s">
        <v>93</v>
      </c>
      <c r="C77" s="53" t="s">
        <v>94</v>
      </c>
      <c r="D77" s="37">
        <v>195.5</v>
      </c>
      <c r="E77" s="22">
        <f aca="true" t="shared" si="12" ref="E77:E85">D77/3*50%</f>
        <v>32.583333333333336</v>
      </c>
      <c r="F77" s="27">
        <v>77.4</v>
      </c>
      <c r="G77" s="22">
        <f aca="true" t="shared" si="13" ref="G77:G85">F77*25%</f>
        <v>19.35</v>
      </c>
      <c r="H77" s="28">
        <v>75.8</v>
      </c>
      <c r="I77" s="47">
        <f aca="true" t="shared" si="14" ref="I77:I85">H77*25%</f>
        <v>18.95</v>
      </c>
      <c r="J77" s="47">
        <f aca="true" t="shared" si="15" ref="J77:J85">E77+G77+I77</f>
        <v>70.88333333333334</v>
      </c>
      <c r="K77" s="49">
        <v>3</v>
      </c>
    </row>
    <row r="78" spans="1:11" ht="15.75">
      <c r="A78" s="25"/>
      <c r="B78" s="25"/>
      <c r="C78" s="53" t="s">
        <v>95</v>
      </c>
      <c r="D78" s="37">
        <v>195</v>
      </c>
      <c r="E78" s="22">
        <f t="shared" si="12"/>
        <v>32.5</v>
      </c>
      <c r="F78" s="27">
        <v>85.6</v>
      </c>
      <c r="G78" s="22">
        <f t="shared" si="13"/>
        <v>21.4</v>
      </c>
      <c r="H78" s="28">
        <v>82.4</v>
      </c>
      <c r="I78" s="47">
        <f t="shared" si="14"/>
        <v>20.6</v>
      </c>
      <c r="J78" s="47">
        <f t="shared" si="15"/>
        <v>74.5</v>
      </c>
      <c r="K78" s="49">
        <v>1</v>
      </c>
    </row>
    <row r="79" spans="1:11" ht="15.75">
      <c r="A79" s="54"/>
      <c r="B79" s="29"/>
      <c r="C79" s="53" t="s">
        <v>96</v>
      </c>
      <c r="D79" s="37">
        <v>193</v>
      </c>
      <c r="E79" s="22">
        <f t="shared" si="12"/>
        <v>32.166666666666664</v>
      </c>
      <c r="F79" s="27">
        <v>80.2</v>
      </c>
      <c r="G79" s="22">
        <f t="shared" si="13"/>
        <v>20.05</v>
      </c>
      <c r="H79" s="28">
        <v>74.8</v>
      </c>
      <c r="I79" s="47">
        <f t="shared" si="14"/>
        <v>18.7</v>
      </c>
      <c r="J79" s="47">
        <f t="shared" si="15"/>
        <v>70.91666666666667</v>
      </c>
      <c r="K79" s="49">
        <v>2</v>
      </c>
    </row>
    <row r="80" spans="1:11" ht="15.75">
      <c r="A80" s="52" t="s">
        <v>97</v>
      </c>
      <c r="B80" s="52" t="s">
        <v>93</v>
      </c>
      <c r="C80" s="53" t="s">
        <v>98</v>
      </c>
      <c r="D80" s="37">
        <v>176.5</v>
      </c>
      <c r="E80" s="22">
        <f t="shared" si="12"/>
        <v>29.416666666666668</v>
      </c>
      <c r="F80" s="27">
        <v>77.2</v>
      </c>
      <c r="G80" s="22">
        <f t="shared" si="13"/>
        <v>19.3</v>
      </c>
      <c r="H80" s="28">
        <v>71</v>
      </c>
      <c r="I80" s="47">
        <f t="shared" si="14"/>
        <v>17.75</v>
      </c>
      <c r="J80" s="47">
        <f t="shared" si="15"/>
        <v>66.46666666666667</v>
      </c>
      <c r="K80" s="49">
        <v>2</v>
      </c>
    </row>
    <row r="81" spans="1:11" ht="15.75">
      <c r="A81" s="25"/>
      <c r="B81" s="25"/>
      <c r="C81" s="53" t="s">
        <v>99</v>
      </c>
      <c r="D81" s="37">
        <v>175.5</v>
      </c>
      <c r="E81" s="22">
        <f t="shared" si="12"/>
        <v>29.25</v>
      </c>
      <c r="F81" s="27">
        <v>80.6</v>
      </c>
      <c r="G81" s="22">
        <f t="shared" si="13"/>
        <v>20.15</v>
      </c>
      <c r="H81" s="28">
        <v>77.4</v>
      </c>
      <c r="I81" s="47">
        <f t="shared" si="14"/>
        <v>19.35</v>
      </c>
      <c r="J81" s="47">
        <f t="shared" si="15"/>
        <v>68.75</v>
      </c>
      <c r="K81" s="49">
        <v>1</v>
      </c>
    </row>
    <row r="82" spans="1:11" ht="15.75">
      <c r="A82" s="25"/>
      <c r="B82" s="29"/>
      <c r="C82" s="53" t="s">
        <v>100</v>
      </c>
      <c r="D82" s="37">
        <v>174</v>
      </c>
      <c r="E82" s="22">
        <f t="shared" si="12"/>
        <v>29</v>
      </c>
      <c r="F82" s="27">
        <v>75</v>
      </c>
      <c r="G82" s="22">
        <f t="shared" si="13"/>
        <v>18.75</v>
      </c>
      <c r="H82" s="28">
        <v>71.8</v>
      </c>
      <c r="I82" s="47">
        <f t="shared" si="14"/>
        <v>17.95</v>
      </c>
      <c r="J82" s="47">
        <f t="shared" si="15"/>
        <v>65.7</v>
      </c>
      <c r="K82" s="49">
        <v>3</v>
      </c>
    </row>
    <row r="83" spans="1:11" ht="15.75">
      <c r="A83" s="25"/>
      <c r="B83" s="52" t="s">
        <v>101</v>
      </c>
      <c r="C83" s="53" t="s">
        <v>102</v>
      </c>
      <c r="D83" s="37">
        <v>203</v>
      </c>
      <c r="E83" s="22">
        <f t="shared" si="12"/>
        <v>33.833333333333336</v>
      </c>
      <c r="F83" s="27">
        <v>80</v>
      </c>
      <c r="G83" s="22">
        <f t="shared" si="13"/>
        <v>20</v>
      </c>
      <c r="H83" s="28">
        <v>79.2</v>
      </c>
      <c r="I83" s="47">
        <f t="shared" si="14"/>
        <v>19.8</v>
      </c>
      <c r="J83" s="47">
        <f t="shared" si="15"/>
        <v>73.63333333333334</v>
      </c>
      <c r="K83" s="49">
        <v>1</v>
      </c>
    </row>
    <row r="84" spans="1:11" ht="15.75">
      <c r="A84" s="25"/>
      <c r="B84" s="55"/>
      <c r="C84" s="53" t="s">
        <v>103</v>
      </c>
      <c r="D84" s="37">
        <v>199</v>
      </c>
      <c r="E84" s="22">
        <f t="shared" si="12"/>
        <v>33.166666666666664</v>
      </c>
      <c r="F84" s="27">
        <v>76.2</v>
      </c>
      <c r="G84" s="22">
        <f t="shared" si="13"/>
        <v>19.05</v>
      </c>
      <c r="H84" s="28">
        <v>79.4</v>
      </c>
      <c r="I84" s="47">
        <f t="shared" si="14"/>
        <v>19.85</v>
      </c>
      <c r="J84" s="47">
        <f t="shared" si="15"/>
        <v>72.06666666666666</v>
      </c>
      <c r="K84" s="49">
        <v>2</v>
      </c>
    </row>
    <row r="85" spans="1:11" ht="15.75">
      <c r="A85" s="29"/>
      <c r="B85" s="54"/>
      <c r="C85" s="53" t="s">
        <v>104</v>
      </c>
      <c r="D85" s="37">
        <v>189.5</v>
      </c>
      <c r="E85" s="22">
        <f t="shared" si="12"/>
        <v>31.583333333333332</v>
      </c>
      <c r="F85" s="27">
        <v>78.6</v>
      </c>
      <c r="G85" s="22">
        <f t="shared" si="13"/>
        <v>19.65</v>
      </c>
      <c r="H85" s="28">
        <v>80.6</v>
      </c>
      <c r="I85" s="47">
        <f t="shared" si="14"/>
        <v>20.15</v>
      </c>
      <c r="J85" s="47">
        <f t="shared" si="15"/>
        <v>71.38333333333333</v>
      </c>
      <c r="K85" s="49">
        <v>3</v>
      </c>
    </row>
    <row r="86" spans="1:11" ht="132.75" customHeight="1">
      <c r="A86" s="9" t="s">
        <v>105</v>
      </c>
      <c r="B86" s="9"/>
      <c r="C86" s="9"/>
      <c r="D86" s="9"/>
      <c r="E86" s="9"/>
      <c r="F86" s="9"/>
      <c r="G86" s="9"/>
      <c r="H86" s="9"/>
      <c r="I86" s="9"/>
      <c r="J86" s="9"/>
      <c r="K86" s="9"/>
    </row>
    <row r="87" spans="1:11" ht="67.5" customHeight="1">
      <c r="A87" s="8" t="s">
        <v>106</v>
      </c>
      <c r="B87" s="8"/>
      <c r="C87" s="8"/>
      <c r="D87" s="8"/>
      <c r="E87" s="8"/>
      <c r="F87" s="8"/>
      <c r="G87" s="8"/>
      <c r="H87" s="8"/>
      <c r="I87" s="8"/>
      <c r="J87" s="8"/>
      <c r="K87" s="8"/>
    </row>
    <row r="88" spans="1:11" ht="33.75" customHeight="1">
      <c r="A88" s="9" t="s">
        <v>107</v>
      </c>
      <c r="B88" s="9"/>
      <c r="C88" s="9"/>
      <c r="D88" s="9"/>
      <c r="E88" s="9"/>
      <c r="F88" s="9"/>
      <c r="G88" s="9"/>
      <c r="H88" s="9"/>
      <c r="I88" s="9"/>
      <c r="J88" s="9"/>
      <c r="K88" s="9"/>
    </row>
    <row r="89" spans="1:11" ht="15">
      <c r="A89" s="56" t="s">
        <v>2</v>
      </c>
      <c r="B89" s="57" t="s">
        <v>3</v>
      </c>
      <c r="C89" s="57"/>
      <c r="D89" s="57"/>
      <c r="E89" s="58" t="s">
        <v>4</v>
      </c>
      <c r="F89" s="59" t="s">
        <v>108</v>
      </c>
      <c r="G89" s="59"/>
      <c r="H89" s="60" t="s">
        <v>109</v>
      </c>
      <c r="I89" s="68"/>
      <c r="J89" s="60" t="s">
        <v>8</v>
      </c>
      <c r="K89" s="68"/>
    </row>
    <row r="90" spans="1:11" ht="21" customHeight="1">
      <c r="A90" s="56"/>
      <c r="B90" s="57"/>
      <c r="C90" s="57"/>
      <c r="D90" s="57"/>
      <c r="E90" s="58"/>
      <c r="F90" s="59"/>
      <c r="G90" s="59"/>
      <c r="H90" s="61"/>
      <c r="I90" s="69"/>
      <c r="J90" s="61"/>
      <c r="K90" s="69"/>
    </row>
    <row r="91" spans="1:11" ht="19.5" customHeight="1">
      <c r="A91" s="18" t="s">
        <v>14</v>
      </c>
      <c r="B91" s="62" t="s">
        <v>110</v>
      </c>
      <c r="C91" s="63"/>
      <c r="D91" s="63"/>
      <c r="E91" s="19" t="s">
        <v>111</v>
      </c>
      <c r="F91" s="64">
        <v>77</v>
      </c>
      <c r="G91" s="64"/>
      <c r="H91" s="65">
        <v>77</v>
      </c>
      <c r="I91" s="70"/>
      <c r="J91" s="71">
        <v>1</v>
      </c>
      <c r="K91" s="72"/>
    </row>
    <row r="92" spans="1:11" ht="19.5" customHeight="1">
      <c r="A92" s="54"/>
      <c r="B92" s="66" t="s">
        <v>112</v>
      </c>
      <c r="C92" s="67"/>
      <c r="D92" s="67"/>
      <c r="E92" s="19" t="s">
        <v>113</v>
      </c>
      <c r="F92" s="64">
        <v>79.4</v>
      </c>
      <c r="G92" s="64"/>
      <c r="H92" s="65">
        <v>79.4</v>
      </c>
      <c r="I92" s="70"/>
      <c r="J92" s="71">
        <v>1</v>
      </c>
      <c r="K92" s="72"/>
    </row>
    <row r="93" spans="1:11" ht="108" customHeight="1">
      <c r="A93" s="9" t="s">
        <v>114</v>
      </c>
      <c r="B93" s="9"/>
      <c r="C93" s="9"/>
      <c r="D93" s="9"/>
      <c r="E93" s="9"/>
      <c r="F93" s="9"/>
      <c r="G93" s="9"/>
      <c r="H93" s="9"/>
      <c r="I93" s="9"/>
      <c r="J93" s="9"/>
      <c r="K93" s="9"/>
    </row>
  </sheetData>
  <sheetProtection/>
  <protectedRanges>
    <protectedRange sqref="F1:H12 F13 G13:I13 F14:H16 F17:I17 F18:H23 K1:K23 K87 K89:K65535 F87:H87 F89:H65534" name="区域1"/>
    <protectedRange sqref="F24:H25 K24:K27 F28:H45" name="区域1_1"/>
    <protectedRange sqref="F26:H27" name="区域1_1_1"/>
    <protectedRange sqref="K28:K45" name="区域1_2"/>
    <protectedRange sqref="K46 F46:H46" name="区域1_3"/>
    <protectedRange sqref="K47:K72 F47:H48 F51:H60 F63:H72 F61:I62" name="区域1_4"/>
    <protectedRange sqref="F49:H50" name="区域1_1_2"/>
    <protectedRange sqref="F73:K74 J75:K76 F77:K86 F88:K88" name="区域1_5"/>
    <protectedRange sqref="F75:H76" name="区域1_1_3"/>
  </protectedRanges>
  <mergeCells count="86">
    <mergeCell ref="A1:K1"/>
    <mergeCell ref="A2:K2"/>
    <mergeCell ref="D3:E3"/>
    <mergeCell ref="F3:I3"/>
    <mergeCell ref="A23:K23"/>
    <mergeCell ref="A24:K24"/>
    <mergeCell ref="A25:K25"/>
    <mergeCell ref="D26:E26"/>
    <mergeCell ref="F26:I26"/>
    <mergeCell ref="A46:K46"/>
    <mergeCell ref="A47:K47"/>
    <mergeCell ref="A48:K48"/>
    <mergeCell ref="D49:E49"/>
    <mergeCell ref="F49:I49"/>
    <mergeCell ref="A72:K72"/>
    <mergeCell ref="A73:K73"/>
    <mergeCell ref="A74:K74"/>
    <mergeCell ref="D75:E75"/>
    <mergeCell ref="F75:I75"/>
    <mergeCell ref="A86:K86"/>
    <mergeCell ref="A87:K87"/>
    <mergeCell ref="A88:K88"/>
    <mergeCell ref="B91:D91"/>
    <mergeCell ref="F91:G91"/>
    <mergeCell ref="H91:I91"/>
    <mergeCell ref="J91:K91"/>
    <mergeCell ref="B92:D92"/>
    <mergeCell ref="F92:G92"/>
    <mergeCell ref="H92:I92"/>
    <mergeCell ref="J92:K92"/>
    <mergeCell ref="A93:K93"/>
    <mergeCell ref="A3:A4"/>
    <mergeCell ref="A5:A13"/>
    <mergeCell ref="A14:A16"/>
    <mergeCell ref="A17:A19"/>
    <mergeCell ref="A20:A22"/>
    <mergeCell ref="A26:A27"/>
    <mergeCell ref="A28:A30"/>
    <mergeCell ref="A31:A36"/>
    <mergeCell ref="A37:A42"/>
    <mergeCell ref="A43:A45"/>
    <mergeCell ref="A49:A50"/>
    <mergeCell ref="A51:A59"/>
    <mergeCell ref="A60:A71"/>
    <mergeCell ref="A75:A76"/>
    <mergeCell ref="A77:A79"/>
    <mergeCell ref="A80:A85"/>
    <mergeCell ref="A89:A90"/>
    <mergeCell ref="A91:A92"/>
    <mergeCell ref="B3:B4"/>
    <mergeCell ref="B5:B7"/>
    <mergeCell ref="B8:B10"/>
    <mergeCell ref="B11:B13"/>
    <mergeCell ref="B14:B16"/>
    <mergeCell ref="B17:B19"/>
    <mergeCell ref="B20:B22"/>
    <mergeCell ref="B26:B27"/>
    <mergeCell ref="B28:B30"/>
    <mergeCell ref="B31:B36"/>
    <mergeCell ref="B37:B39"/>
    <mergeCell ref="B40:B42"/>
    <mergeCell ref="B43:B45"/>
    <mergeCell ref="B49:B50"/>
    <mergeCell ref="B51:B59"/>
    <mergeCell ref="B60:B71"/>
    <mergeCell ref="B75:B76"/>
    <mergeCell ref="B77:B79"/>
    <mergeCell ref="B80:B82"/>
    <mergeCell ref="B83:B85"/>
    <mergeCell ref="C3:C4"/>
    <mergeCell ref="C26:C27"/>
    <mergeCell ref="C49:C50"/>
    <mergeCell ref="C75:C76"/>
    <mergeCell ref="E89:E90"/>
    <mergeCell ref="J3:J4"/>
    <mergeCell ref="J26:J27"/>
    <mergeCell ref="J49:J50"/>
    <mergeCell ref="J75:J76"/>
    <mergeCell ref="K3:K4"/>
    <mergeCell ref="K26:K27"/>
    <mergeCell ref="K49:K50"/>
    <mergeCell ref="K75:K76"/>
    <mergeCell ref="F89:G90"/>
    <mergeCell ref="H89:I90"/>
    <mergeCell ref="J89:K90"/>
    <mergeCell ref="B89:D90"/>
  </mergeCells>
  <printOptions horizontalCentered="1"/>
  <pageMargins left="0" right="0" top="0" bottom="0" header="0.15694444444444444" footer="0.03888888888888889"/>
  <pageSetup horizontalDpi="600" verticalDpi="600" orientation="landscape" paperSize="9" scale="79"/>
  <headerFooter>
    <oddFooter>&amp;R- &amp;P -</oddFooter>
    <evenFooter>&amp;L- &amp;P -</evenFooter>
  </headerFooter>
  <rowBreaks count="4" manualBreakCount="4">
    <brk id="23" max="255" man="1"/>
    <brk id="46" max="255" man="1"/>
    <brk id="72" max="10"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元校</cp:lastModifiedBy>
  <cp:lastPrinted>2020-12-07T11:00:18Z</cp:lastPrinted>
  <dcterms:created xsi:type="dcterms:W3CDTF">2015-12-21T02:17:33Z</dcterms:created>
  <dcterms:modified xsi:type="dcterms:W3CDTF">2023-02-22T03:26:35Z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89D963AC86864F0C89FE1250FA09760A</vt:lpwstr>
  </property>
</Properties>
</file>