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definedNames>
    <definedName name="_xlnm._FilterDatabase" localSheetId="0" hidden="1">总表!$A$2:$L$22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<sst xmlns="http://schemas.openxmlformats.org/spreadsheetml/2006/main" count="174" uniqueCount="101">
  <si>
    <t>2022年儋州市事业单位考核招聘拟聘用人员名单</t>
  </si>
  <si>
    <t>序号</t>
  </si>
  <si>
    <t>姓名</t>
  </si>
  <si>
    <t>性别</t>
  </si>
  <si>
    <t>身份证号</t>
  </si>
  <si>
    <t>所学专业</t>
  </si>
  <si>
    <t>学历</t>
  </si>
  <si>
    <t>学位</t>
  </si>
  <si>
    <t>专业技术职称</t>
  </si>
  <si>
    <t>报考单位</t>
  </si>
  <si>
    <t>报考岗位</t>
  </si>
  <si>
    <t>总成绩</t>
  </si>
  <si>
    <t>备注</t>
  </si>
  <si>
    <t>1</t>
  </si>
  <si>
    <t>李广能</t>
  </si>
  <si>
    <t>男</t>
  </si>
  <si>
    <t>460300********0018</t>
  </si>
  <si>
    <t>国际贸易学</t>
  </si>
  <si>
    <t>研究生</t>
  </si>
  <si>
    <t>硕士</t>
  </si>
  <si>
    <t>无</t>
  </si>
  <si>
    <t>洋浦保税港区发展局</t>
  </si>
  <si>
    <t>办公室管理岗</t>
  </si>
  <si>
    <t>2</t>
  </si>
  <si>
    <t>王雷</t>
  </si>
  <si>
    <t>130427********0018</t>
  </si>
  <si>
    <t>控制理论与控制工程</t>
  </si>
  <si>
    <t>园区管理科管理岗</t>
  </si>
  <si>
    <t>3</t>
  </si>
  <si>
    <t>王好</t>
  </si>
  <si>
    <t>女</t>
  </si>
  <si>
    <t>150426********3248</t>
  </si>
  <si>
    <t>国际政治</t>
  </si>
  <si>
    <t>企业服务科管理岗</t>
  </si>
  <si>
    <t>4</t>
  </si>
  <si>
    <t>林晶</t>
  </si>
  <si>
    <t>469024********0428</t>
  </si>
  <si>
    <t>儋州市环新英湾开发
建设中心</t>
  </si>
  <si>
    <t>招商管理岗</t>
  </si>
  <si>
    <t>5</t>
  </si>
  <si>
    <t>刘子椿</t>
  </si>
  <si>
    <t>411023********0022</t>
  </si>
  <si>
    <t>6</t>
  </si>
  <si>
    <t>李海露</t>
  </si>
  <si>
    <t>142601********3429</t>
  </si>
  <si>
    <t>儋州市人民政府研究室</t>
  </si>
  <si>
    <t>管理岗</t>
  </si>
  <si>
    <t>7</t>
  </si>
  <si>
    <t>余海辉</t>
  </si>
  <si>
    <t>350426********2019</t>
  </si>
  <si>
    <t>8</t>
  </si>
  <si>
    <t>朱珂昕</t>
  </si>
  <si>
    <t>420624********6865</t>
  </si>
  <si>
    <t>儋州市人大常委会政策与信息中心</t>
  </si>
  <si>
    <t>9</t>
  </si>
  <si>
    <t>朱诗娟</t>
  </si>
  <si>
    <t>411526********0720</t>
  </si>
  <si>
    <t>10</t>
  </si>
  <si>
    <t>陈壮慧</t>
  </si>
  <si>
    <t>460003********2032</t>
  </si>
  <si>
    <t>儋州市兰洋镇社会事务服务中心</t>
  </si>
  <si>
    <t>工作人员(定向岗位)</t>
  </si>
  <si>
    <t>11</t>
  </si>
  <si>
    <t>黄慧玲</t>
  </si>
  <si>
    <t>460003********7664</t>
  </si>
  <si>
    <t>儋州市南丰镇社会事务服务中心</t>
  </si>
  <si>
    <t>12</t>
  </si>
  <si>
    <t>王顺</t>
  </si>
  <si>
    <t>460028********0019</t>
  </si>
  <si>
    <t>儋州市木棠镇农业服务中心</t>
  </si>
  <si>
    <t>13</t>
  </si>
  <si>
    <t>伍燕敏</t>
  </si>
  <si>
    <t>460003********542X</t>
  </si>
  <si>
    <t>儋州市大成镇社会事务服务中心</t>
  </si>
  <si>
    <t>14</t>
  </si>
  <si>
    <t>刘静翠</t>
  </si>
  <si>
    <t>460003********2085</t>
  </si>
  <si>
    <t>儋州市新州镇社会事务服务中心</t>
  </si>
  <si>
    <t>15</t>
  </si>
  <si>
    <t>符日振</t>
  </si>
  <si>
    <t>460003********4242</t>
  </si>
  <si>
    <t>儋州市王五镇农业服务中心</t>
  </si>
  <si>
    <t>16</t>
  </si>
  <si>
    <t>陈彩霞</t>
  </si>
  <si>
    <t>460003********1422</t>
  </si>
  <si>
    <t>儋州市中和镇社会事务服务中心</t>
  </si>
  <si>
    <t>17</t>
  </si>
  <si>
    <t>张志彦</t>
  </si>
  <si>
    <t>460003********3018</t>
  </si>
  <si>
    <t>儋州市木棠镇社会事务服务中心</t>
  </si>
  <si>
    <t>18</t>
  </si>
  <si>
    <t>高兰桂</t>
  </si>
  <si>
    <t>469003********702X</t>
  </si>
  <si>
    <t>19</t>
  </si>
  <si>
    <t>羊春花</t>
  </si>
  <si>
    <t>460003********7644</t>
  </si>
  <si>
    <t>儋州市峨蔓镇农业服务中心</t>
  </si>
  <si>
    <t>20</t>
  </si>
  <si>
    <t>庄絮茗</t>
  </si>
  <si>
    <t>460004********3626</t>
  </si>
  <si>
    <t>儋州市雅星镇农业服务中心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</si>
</sst>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仿宋_GB2312"/>
      <charset val="134"/>
    </font>
    <font>
      <b/>
      <sz val="22"/>
      <name val="宋体"/>
      <charset val="134"/>
      <scheme val="minor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0" fillId="0" borderId="0"/>
    <xf numFmtId="0" fontId="6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7" borderId="4" applyNumberFormat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" fillId="21" borderId="8" applyNumberFormat="false" applyFon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5" fillId="7" borderId="2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2" borderId="0" xfId="0" applyFont="true" applyFill="true">
      <alignment vertical="center"/>
    </xf>
    <xf numFmtId="49" fontId="0" fillId="0" borderId="0" xfId="0" applyNumberFormat="true" applyFont="true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>
      <alignment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/>
    </xf>
    <xf numFmtId="0" fontId="1" fillId="0" borderId="1" xfId="0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6" xfId="1"/>
    <cellStyle name="60% - 强调文字颜色 6" xfId="2" builtinId="52"/>
    <cellStyle name="20% - 强调文字颜色 6" xfId="3" builtinId="50"/>
    <cellStyle name="常规 4 3" xfId="4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P67"/>
  <sheetViews>
    <sheetView tabSelected="1" zoomScale="85" zoomScaleNormal="85" workbookViewId="0">
      <pane ySplit="2" topLeftCell="A3" activePane="bottomLeft" state="frozen"/>
      <selection/>
      <selection pane="bottomLeft" activeCell="I19" sqref="I19"/>
    </sheetView>
  </sheetViews>
  <sheetFormatPr defaultColWidth="9" defaultRowHeight="14.25"/>
  <cols>
    <col min="1" max="1" width="5.16666666666667" style="3" customWidth="true"/>
    <col min="2" max="2" width="8" style="4" customWidth="true"/>
    <col min="3" max="3" width="5.66666666666667" style="4" customWidth="true"/>
    <col min="4" max="4" width="21.3166666666667" style="4" customWidth="true"/>
    <col min="5" max="5" width="18.375" style="4" customWidth="true"/>
    <col min="6" max="6" width="7.35833333333333" style="4" customWidth="true"/>
    <col min="7" max="7" width="6.125" style="4" customWidth="true"/>
    <col min="8" max="8" width="9.85" style="4" customWidth="true"/>
    <col min="9" max="9" width="30.5833333333333" style="4" customWidth="true"/>
    <col min="10" max="10" width="20.5833333333333" style="4" customWidth="true"/>
    <col min="11" max="11" width="8.25" style="3" customWidth="true"/>
    <col min="12" max="12" width="8.36666666666667" style="4" customWidth="true"/>
    <col min="13" max="16384" width="9" style="5"/>
  </cols>
  <sheetData>
    <row r="1" ht="39" customHeight="true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7"/>
    </row>
    <row r="2" s="1" customFormat="true" ht="43.9" customHeight="true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</row>
    <row r="3" ht="33" customHeight="true" spans="1:12">
      <c r="A3" s="10" t="s">
        <v>13</v>
      </c>
      <c r="B3" s="10" t="s">
        <v>14</v>
      </c>
      <c r="C3" s="10" t="s">
        <v>15</v>
      </c>
      <c r="D3" s="11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5">
        <v>70</v>
      </c>
      <c r="L3" s="10"/>
    </row>
    <row r="4" ht="41" customHeight="true" spans="1:12">
      <c r="A4" s="10" t="s">
        <v>23</v>
      </c>
      <c r="B4" s="10" t="s">
        <v>24</v>
      </c>
      <c r="C4" s="10" t="s">
        <v>15</v>
      </c>
      <c r="D4" s="11" t="s">
        <v>25</v>
      </c>
      <c r="E4" s="10" t="s">
        <v>26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27</v>
      </c>
      <c r="K4" s="15">
        <v>73.33</v>
      </c>
      <c r="L4" s="10"/>
    </row>
    <row r="5" ht="33" customHeight="true" spans="1:12">
      <c r="A5" s="10" t="s">
        <v>28</v>
      </c>
      <c r="B5" s="10" t="s">
        <v>29</v>
      </c>
      <c r="C5" s="10" t="s">
        <v>30</v>
      </c>
      <c r="D5" s="18" t="s">
        <v>31</v>
      </c>
      <c r="E5" s="10" t="s">
        <v>32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33</v>
      </c>
      <c r="K5" s="15">
        <v>73.33</v>
      </c>
      <c r="L5" s="10"/>
    </row>
    <row r="6" ht="56" customHeight="true" spans="1:12">
      <c r="A6" s="10" t="s">
        <v>34</v>
      </c>
      <c r="B6" s="10" t="s">
        <v>35</v>
      </c>
      <c r="C6" s="10" t="s">
        <v>30</v>
      </c>
      <c r="D6" s="11" t="s">
        <v>36</v>
      </c>
      <c r="E6" s="10" t="str">
        <f>"英语语言文学、经济学（企业管理）"</f>
        <v>英语语言文学、经济学（企业管理）</v>
      </c>
      <c r="F6" s="10" t="s">
        <v>18</v>
      </c>
      <c r="G6" s="10" t="s">
        <v>19</v>
      </c>
      <c r="H6" s="10" t="s">
        <v>20</v>
      </c>
      <c r="I6" s="10" t="s">
        <v>37</v>
      </c>
      <c r="J6" s="10" t="s">
        <v>38</v>
      </c>
      <c r="K6" s="15">
        <v>69</v>
      </c>
      <c r="L6" s="10"/>
    </row>
    <row r="7" ht="42" customHeight="true" spans="1:12">
      <c r="A7" s="10" t="s">
        <v>39</v>
      </c>
      <c r="B7" s="10" t="s">
        <v>40</v>
      </c>
      <c r="C7" s="10" t="s">
        <v>30</v>
      </c>
      <c r="D7" s="11" t="s">
        <v>41</v>
      </c>
      <c r="E7" s="10" t="str">
        <f>"俄语语言文学"</f>
        <v>俄语语言文学</v>
      </c>
      <c r="F7" s="10" t="s">
        <v>18</v>
      </c>
      <c r="G7" s="10" t="s">
        <v>19</v>
      </c>
      <c r="H7" s="10" t="s">
        <v>20</v>
      </c>
      <c r="I7" s="10" t="s">
        <v>37</v>
      </c>
      <c r="J7" s="10" t="s">
        <v>38</v>
      </c>
      <c r="K7" s="15">
        <v>73</v>
      </c>
      <c r="L7" s="10"/>
    </row>
    <row r="8" s="2" customFormat="true" ht="33" customHeight="true" spans="1:42">
      <c r="A8" s="10" t="s">
        <v>42</v>
      </c>
      <c r="B8" s="10" t="s">
        <v>43</v>
      </c>
      <c r="C8" s="10" t="s">
        <v>30</v>
      </c>
      <c r="D8" s="11" t="s">
        <v>44</v>
      </c>
      <c r="E8" s="10" t="str">
        <f>"世界经济"</f>
        <v>世界经济</v>
      </c>
      <c r="F8" s="10" t="s">
        <v>18</v>
      </c>
      <c r="G8" s="10" t="s">
        <v>19</v>
      </c>
      <c r="H8" s="10" t="s">
        <v>20</v>
      </c>
      <c r="I8" s="10" t="s">
        <v>45</v>
      </c>
      <c r="J8" s="10" t="s">
        <v>46</v>
      </c>
      <c r="K8" s="15">
        <v>67.33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="2" customFormat="true" ht="33" customHeight="true" spans="1:42">
      <c r="A9" s="10" t="s">
        <v>47</v>
      </c>
      <c r="B9" s="10" t="s">
        <v>48</v>
      </c>
      <c r="C9" s="10" t="s">
        <v>15</v>
      </c>
      <c r="D9" s="11" t="s">
        <v>49</v>
      </c>
      <c r="E9" s="10" t="str">
        <f>"化学工程与技术"</f>
        <v>化学工程与技术</v>
      </c>
      <c r="F9" s="10" t="s">
        <v>18</v>
      </c>
      <c r="G9" s="10" t="s">
        <v>19</v>
      </c>
      <c r="H9" s="10" t="s">
        <v>20</v>
      </c>
      <c r="I9" s="10" t="s">
        <v>45</v>
      </c>
      <c r="J9" s="10" t="s">
        <v>46</v>
      </c>
      <c r="K9" s="15">
        <v>75.33</v>
      </c>
      <c r="L9" s="1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="2" customFormat="true" ht="39" customHeight="true" spans="1:42">
      <c r="A10" s="10" t="s">
        <v>50</v>
      </c>
      <c r="B10" s="10" t="s">
        <v>51</v>
      </c>
      <c r="C10" s="10" t="s">
        <v>30</v>
      </c>
      <c r="D10" s="11" t="s">
        <v>52</v>
      </c>
      <c r="E10" s="10" t="str">
        <f>"社会工作"</f>
        <v>社会工作</v>
      </c>
      <c r="F10" s="10" t="s">
        <v>18</v>
      </c>
      <c r="G10" s="10" t="s">
        <v>19</v>
      </c>
      <c r="H10" s="10" t="s">
        <v>20</v>
      </c>
      <c r="I10" s="10" t="s">
        <v>53</v>
      </c>
      <c r="J10" s="10" t="s">
        <v>46</v>
      </c>
      <c r="K10" s="15">
        <v>79.33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="2" customFormat="true" ht="43" customHeight="true" spans="1:42">
      <c r="A11" s="10" t="s">
        <v>54</v>
      </c>
      <c r="B11" s="10" t="s">
        <v>55</v>
      </c>
      <c r="C11" s="10" t="s">
        <v>30</v>
      </c>
      <c r="D11" s="11" t="s">
        <v>56</v>
      </c>
      <c r="E11" s="10" t="str">
        <f>"新闻与传播"</f>
        <v>新闻与传播</v>
      </c>
      <c r="F11" s="10" t="s">
        <v>18</v>
      </c>
      <c r="G11" s="10" t="s">
        <v>19</v>
      </c>
      <c r="H11" s="10" t="s">
        <v>20</v>
      </c>
      <c r="I11" s="10" t="s">
        <v>53</v>
      </c>
      <c r="J11" s="10" t="s">
        <v>46</v>
      </c>
      <c r="K11" s="15">
        <v>77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="2" customFormat="true" ht="42" customHeight="true" spans="1:42">
      <c r="A12" s="10" t="s">
        <v>57</v>
      </c>
      <c r="B12" s="10" t="s">
        <v>58</v>
      </c>
      <c r="C12" s="10" t="s">
        <v>15</v>
      </c>
      <c r="D12" s="11" t="s">
        <v>59</v>
      </c>
      <c r="E12" s="10" t="str">
        <f>"城乡规划"</f>
        <v>城乡规划</v>
      </c>
      <c r="F12" s="10" t="str">
        <f t="shared" ref="F12:F22" si="0">"本科"</f>
        <v>本科</v>
      </c>
      <c r="G12" s="10" t="str">
        <f t="shared" ref="G12:G22" si="1">"学士"</f>
        <v>学士</v>
      </c>
      <c r="H12" s="10" t="s">
        <v>20</v>
      </c>
      <c r="I12" s="10" t="s">
        <v>60</v>
      </c>
      <c r="J12" s="10" t="s">
        <v>61</v>
      </c>
      <c r="K12" s="15">
        <v>75.33</v>
      </c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="2" customFormat="true" ht="39" customHeight="true" spans="1:42">
      <c r="A13" s="10" t="s">
        <v>62</v>
      </c>
      <c r="B13" s="10" t="s">
        <v>63</v>
      </c>
      <c r="C13" s="10" t="s">
        <v>30</v>
      </c>
      <c r="D13" s="11" t="s">
        <v>64</v>
      </c>
      <c r="E13" s="10" t="str">
        <f>"物流管理"</f>
        <v>物流管理</v>
      </c>
      <c r="F13" s="10" t="str">
        <f t="shared" si="0"/>
        <v>本科</v>
      </c>
      <c r="G13" s="10" t="str">
        <f t="shared" si="1"/>
        <v>学士</v>
      </c>
      <c r="H13" s="10" t="s">
        <v>20</v>
      </c>
      <c r="I13" s="10" t="s">
        <v>65</v>
      </c>
      <c r="J13" s="10" t="s">
        <v>61</v>
      </c>
      <c r="K13" s="15">
        <v>75</v>
      </c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="2" customFormat="true" ht="38" customHeight="true" spans="1:42">
      <c r="A14" s="10" t="s">
        <v>66</v>
      </c>
      <c r="B14" s="10" t="s">
        <v>67</v>
      </c>
      <c r="C14" s="10" t="s">
        <v>15</v>
      </c>
      <c r="D14" s="11" t="s">
        <v>68</v>
      </c>
      <c r="E14" s="10" t="str">
        <f>"动物科学"</f>
        <v>动物科学</v>
      </c>
      <c r="F14" s="10" t="str">
        <f t="shared" si="0"/>
        <v>本科</v>
      </c>
      <c r="G14" s="10" t="str">
        <f t="shared" si="1"/>
        <v>学士</v>
      </c>
      <c r="H14" s="10" t="s">
        <v>20</v>
      </c>
      <c r="I14" s="10" t="s">
        <v>69</v>
      </c>
      <c r="J14" s="10" t="s">
        <v>61</v>
      </c>
      <c r="K14" s="15">
        <v>74.67</v>
      </c>
      <c r="L14" s="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ht="39" customHeight="true" spans="1:12">
      <c r="A15" s="10" t="s">
        <v>70</v>
      </c>
      <c r="B15" s="10" t="s">
        <v>71</v>
      </c>
      <c r="C15" s="10" t="s">
        <v>30</v>
      </c>
      <c r="D15" s="11" t="s">
        <v>72</v>
      </c>
      <c r="E15" s="10" t="str">
        <f>"植物保护"</f>
        <v>植物保护</v>
      </c>
      <c r="F15" s="10" t="str">
        <f t="shared" si="0"/>
        <v>本科</v>
      </c>
      <c r="G15" s="10" t="str">
        <f t="shared" si="1"/>
        <v>学士</v>
      </c>
      <c r="H15" s="10" t="s">
        <v>20</v>
      </c>
      <c r="I15" s="10" t="s">
        <v>73</v>
      </c>
      <c r="J15" s="10" t="s">
        <v>61</v>
      </c>
      <c r="K15" s="15">
        <v>74.33</v>
      </c>
      <c r="L15" s="10"/>
    </row>
    <row r="16" ht="44" customHeight="true" spans="1:12">
      <c r="A16" s="10" t="s">
        <v>74</v>
      </c>
      <c r="B16" s="10" t="s">
        <v>75</v>
      </c>
      <c r="C16" s="10" t="s">
        <v>30</v>
      </c>
      <c r="D16" s="11" t="s">
        <v>76</v>
      </c>
      <c r="E16" s="10" t="str">
        <f>"电子信息科学与技术"</f>
        <v>电子信息科学与技术</v>
      </c>
      <c r="F16" s="10" t="str">
        <f t="shared" si="0"/>
        <v>本科</v>
      </c>
      <c r="G16" s="10" t="str">
        <f t="shared" si="1"/>
        <v>学士</v>
      </c>
      <c r="H16" s="10" t="s">
        <v>20</v>
      </c>
      <c r="I16" s="10" t="s">
        <v>77</v>
      </c>
      <c r="J16" s="10" t="s">
        <v>61</v>
      </c>
      <c r="K16" s="15">
        <v>73</v>
      </c>
      <c r="L16" s="10"/>
    </row>
    <row r="17" ht="36" customHeight="true" spans="1:12">
      <c r="A17" s="10" t="s">
        <v>78</v>
      </c>
      <c r="B17" s="10" t="s">
        <v>79</v>
      </c>
      <c r="C17" s="10" t="s">
        <v>30</v>
      </c>
      <c r="D17" s="11" t="s">
        <v>80</v>
      </c>
      <c r="E17" s="10" t="str">
        <f>"动植物检疫（植物检疫）"</f>
        <v>动植物检疫（植物检疫）</v>
      </c>
      <c r="F17" s="10" t="str">
        <f t="shared" si="0"/>
        <v>本科</v>
      </c>
      <c r="G17" s="10" t="str">
        <f t="shared" si="1"/>
        <v>学士</v>
      </c>
      <c r="H17" s="10" t="s">
        <v>20</v>
      </c>
      <c r="I17" s="10" t="s">
        <v>81</v>
      </c>
      <c r="J17" s="10" t="s">
        <v>61</v>
      </c>
      <c r="K17" s="15">
        <v>72.67</v>
      </c>
      <c r="L17" s="10"/>
    </row>
    <row r="18" ht="41" customHeight="true" spans="1:12">
      <c r="A18" s="10" t="s">
        <v>82</v>
      </c>
      <c r="B18" s="10" t="s">
        <v>83</v>
      </c>
      <c r="C18" s="10" t="s">
        <v>30</v>
      </c>
      <c r="D18" s="11" t="s">
        <v>84</v>
      </c>
      <c r="E18" s="10" t="str">
        <f>"生物技术"</f>
        <v>生物技术</v>
      </c>
      <c r="F18" s="10" t="str">
        <f t="shared" si="0"/>
        <v>本科</v>
      </c>
      <c r="G18" s="10" t="str">
        <f t="shared" si="1"/>
        <v>学士</v>
      </c>
      <c r="H18" s="10" t="s">
        <v>20</v>
      </c>
      <c r="I18" s="10" t="s">
        <v>85</v>
      </c>
      <c r="J18" s="10" t="s">
        <v>61</v>
      </c>
      <c r="K18" s="15">
        <v>72.33</v>
      </c>
      <c r="L18" s="10"/>
    </row>
    <row r="19" ht="41" customHeight="true" spans="1:12">
      <c r="A19" s="10" t="s">
        <v>86</v>
      </c>
      <c r="B19" s="10" t="s">
        <v>87</v>
      </c>
      <c r="C19" s="10" t="s">
        <v>15</v>
      </c>
      <c r="D19" s="11" t="s">
        <v>88</v>
      </c>
      <c r="E19" s="10" t="str">
        <f>"会计学（注册会计师方向）"</f>
        <v>会计学（注册会计师方向）</v>
      </c>
      <c r="F19" s="10" t="str">
        <f t="shared" si="0"/>
        <v>本科</v>
      </c>
      <c r="G19" s="10" t="str">
        <f t="shared" si="1"/>
        <v>学士</v>
      </c>
      <c r="H19" s="10" t="s">
        <v>20</v>
      </c>
      <c r="I19" s="10" t="s">
        <v>89</v>
      </c>
      <c r="J19" s="10" t="s">
        <v>61</v>
      </c>
      <c r="K19" s="15">
        <v>72.33</v>
      </c>
      <c r="L19" s="10"/>
    </row>
    <row r="20" ht="37" customHeight="true" spans="1:12">
      <c r="A20" s="10" t="s">
        <v>90</v>
      </c>
      <c r="B20" s="10" t="s">
        <v>91</v>
      </c>
      <c r="C20" s="10" t="s">
        <v>30</v>
      </c>
      <c r="D20" s="11" t="s">
        <v>92</v>
      </c>
      <c r="E20" s="10" t="str">
        <f>"心理学"</f>
        <v>心理学</v>
      </c>
      <c r="F20" s="10" t="str">
        <f t="shared" si="0"/>
        <v>本科</v>
      </c>
      <c r="G20" s="10" t="str">
        <f t="shared" si="1"/>
        <v>学士</v>
      </c>
      <c r="H20" s="10" t="s">
        <v>20</v>
      </c>
      <c r="I20" s="10" t="s">
        <v>85</v>
      </c>
      <c r="J20" s="10" t="s">
        <v>61</v>
      </c>
      <c r="K20" s="15">
        <v>72</v>
      </c>
      <c r="L20" s="10"/>
    </row>
    <row r="21" ht="37" customHeight="true" spans="1:12">
      <c r="A21" s="10" t="s">
        <v>93</v>
      </c>
      <c r="B21" s="10" t="s">
        <v>94</v>
      </c>
      <c r="C21" s="10" t="s">
        <v>30</v>
      </c>
      <c r="D21" s="11" t="s">
        <v>95</v>
      </c>
      <c r="E21" s="10" t="str">
        <f>"应用心理学"</f>
        <v>应用心理学</v>
      </c>
      <c r="F21" s="10" t="str">
        <f t="shared" si="0"/>
        <v>本科</v>
      </c>
      <c r="G21" s="10" t="str">
        <f t="shared" si="1"/>
        <v>学士</v>
      </c>
      <c r="H21" s="10" t="s">
        <v>20</v>
      </c>
      <c r="I21" s="10" t="s">
        <v>96</v>
      </c>
      <c r="J21" s="10" t="s">
        <v>61</v>
      </c>
      <c r="K21" s="15">
        <v>71</v>
      </c>
      <c r="L21" s="10"/>
    </row>
    <row r="22" ht="38" customHeight="true" spans="1:12">
      <c r="A22" s="10" t="s">
        <v>97</v>
      </c>
      <c r="B22" s="10" t="s">
        <v>98</v>
      </c>
      <c r="C22" s="10" t="s">
        <v>30</v>
      </c>
      <c r="D22" s="19" t="s">
        <v>99</v>
      </c>
      <c r="E22" s="10" t="str">
        <f>"园艺"</f>
        <v>园艺</v>
      </c>
      <c r="F22" s="10" t="str">
        <f t="shared" si="0"/>
        <v>本科</v>
      </c>
      <c r="G22" s="10" t="str">
        <f t="shared" si="1"/>
        <v>学士</v>
      </c>
      <c r="H22" s="10" t="s">
        <v>20</v>
      </c>
      <c r="I22" s="10" t="s">
        <v>100</v>
      </c>
      <c r="J22" s="10" t="s">
        <v>61</v>
      </c>
      <c r="K22" s="15">
        <v>70.33</v>
      </c>
      <c r="L22" s="10"/>
    </row>
    <row r="23" ht="33" customHeight="true" spans="1:12">
      <c r="A23" s="12"/>
      <c r="B23" s="13"/>
      <c r="C23" s="14"/>
      <c r="D23" s="13"/>
      <c r="E23" s="14"/>
      <c r="F23" s="14"/>
      <c r="G23" s="14"/>
      <c r="H23" s="14"/>
      <c r="I23" s="16"/>
      <c r="J23" s="16"/>
      <c r="K23" s="12"/>
      <c r="L23" s="14"/>
    </row>
    <row r="24" ht="33" customHeight="true" spans="1:12">
      <c r="A24" s="12"/>
      <c r="B24" s="13"/>
      <c r="C24" s="14"/>
      <c r="D24" s="13"/>
      <c r="E24" s="14"/>
      <c r="F24" s="14"/>
      <c r="G24" s="14"/>
      <c r="H24" s="14"/>
      <c r="I24" s="16"/>
      <c r="J24" s="16"/>
      <c r="K24" s="12"/>
      <c r="L24" s="14"/>
    </row>
    <row r="25" ht="33" customHeight="true" spans="1:12">
      <c r="A25" s="12"/>
      <c r="B25" s="13"/>
      <c r="C25" s="14"/>
      <c r="D25" s="13"/>
      <c r="E25" s="14"/>
      <c r="F25" s="14"/>
      <c r="G25" s="14"/>
      <c r="H25" s="14"/>
      <c r="I25" s="16"/>
      <c r="J25" s="16"/>
      <c r="K25" s="12"/>
      <c r="L25" s="14"/>
    </row>
    <row r="26" ht="33" customHeight="true" spans="1:12">
      <c r="A26" s="12"/>
      <c r="B26" s="13"/>
      <c r="C26" s="14"/>
      <c r="D26" s="13"/>
      <c r="E26" s="14"/>
      <c r="F26" s="14"/>
      <c r="G26" s="14"/>
      <c r="H26" s="14"/>
      <c r="I26" s="16"/>
      <c r="J26" s="16"/>
      <c r="K26" s="12"/>
      <c r="L26" s="14"/>
    </row>
    <row r="27" ht="33" customHeight="true" spans="1:12">
      <c r="A27" s="12"/>
      <c r="B27" s="13"/>
      <c r="C27" s="14"/>
      <c r="D27" s="13"/>
      <c r="E27" s="14"/>
      <c r="F27" s="14"/>
      <c r="G27" s="14"/>
      <c r="H27" s="14"/>
      <c r="I27" s="16"/>
      <c r="J27" s="16"/>
      <c r="K27" s="12"/>
      <c r="L27" s="14"/>
    </row>
    <row r="28" ht="33" customHeight="true" spans="1:12">
      <c r="A28" s="12"/>
      <c r="B28" s="13"/>
      <c r="C28" s="14"/>
      <c r="D28" s="13"/>
      <c r="E28" s="14"/>
      <c r="F28" s="14"/>
      <c r="G28" s="14"/>
      <c r="H28" s="14"/>
      <c r="I28" s="16"/>
      <c r="J28" s="16"/>
      <c r="K28" s="12"/>
      <c r="L28" s="14"/>
    </row>
    <row r="29" ht="33" customHeight="true" spans="1:12">
      <c r="A29" s="12"/>
      <c r="B29" s="13"/>
      <c r="C29" s="14"/>
      <c r="D29" s="13"/>
      <c r="E29" s="14"/>
      <c r="F29" s="14"/>
      <c r="G29" s="14"/>
      <c r="H29" s="14"/>
      <c r="I29" s="16"/>
      <c r="J29" s="16"/>
      <c r="K29" s="12"/>
      <c r="L29" s="14"/>
    </row>
    <row r="30" ht="33" customHeight="true" spans="1:12">
      <c r="A30" s="12"/>
      <c r="B30" s="13"/>
      <c r="C30" s="14"/>
      <c r="D30" s="13"/>
      <c r="E30" s="14"/>
      <c r="F30" s="14"/>
      <c r="G30" s="14"/>
      <c r="H30" s="14"/>
      <c r="I30" s="16"/>
      <c r="J30" s="16"/>
      <c r="K30" s="12"/>
      <c r="L30" s="14"/>
    </row>
    <row r="31" ht="33" customHeight="true" spans="1:12">
      <c r="A31" s="12"/>
      <c r="B31" s="13"/>
      <c r="C31" s="14"/>
      <c r="D31" s="13"/>
      <c r="E31" s="14"/>
      <c r="F31" s="14"/>
      <c r="G31" s="14"/>
      <c r="H31" s="14"/>
      <c r="I31" s="16"/>
      <c r="J31" s="17"/>
      <c r="K31" s="12"/>
      <c r="L31" s="14"/>
    </row>
    <row r="32" ht="33" customHeight="true" spans="1:12">
      <c r="A32" s="12"/>
      <c r="B32" s="13"/>
      <c r="C32" s="14"/>
      <c r="D32" s="13"/>
      <c r="E32" s="14"/>
      <c r="F32" s="14"/>
      <c r="G32" s="14"/>
      <c r="H32" s="14"/>
      <c r="I32" s="16"/>
      <c r="J32" s="17"/>
      <c r="K32" s="12"/>
      <c r="L32" s="14"/>
    </row>
    <row r="33" ht="33" customHeight="true" spans="1:12">
      <c r="A33" s="12"/>
      <c r="B33" s="13"/>
      <c r="C33" s="14"/>
      <c r="D33" s="13"/>
      <c r="E33" s="14"/>
      <c r="F33" s="14"/>
      <c r="G33" s="14"/>
      <c r="H33" s="14"/>
      <c r="I33" s="16"/>
      <c r="J33" s="16"/>
      <c r="K33" s="12"/>
      <c r="L33" s="14"/>
    </row>
    <row r="34" ht="33" customHeight="true" spans="1:12">
      <c r="A34" s="12"/>
      <c r="B34" s="13"/>
      <c r="C34" s="14"/>
      <c r="D34" s="13"/>
      <c r="E34" s="14"/>
      <c r="F34" s="14"/>
      <c r="G34" s="14"/>
      <c r="H34" s="14"/>
      <c r="I34" s="16"/>
      <c r="J34" s="16"/>
      <c r="K34" s="12"/>
      <c r="L34" s="14"/>
    </row>
    <row r="35" ht="33" customHeight="true" spans="1:12">
      <c r="A35" s="12"/>
      <c r="B35" s="13"/>
      <c r="C35" s="14"/>
      <c r="D35" s="13"/>
      <c r="E35" s="14"/>
      <c r="F35" s="14"/>
      <c r="G35" s="14"/>
      <c r="H35" s="14"/>
      <c r="I35" s="16"/>
      <c r="J35" s="16"/>
      <c r="K35" s="12"/>
      <c r="L35" s="14"/>
    </row>
    <row r="36" ht="33" customHeight="true" spans="1:12">
      <c r="A36" s="12"/>
      <c r="B36" s="13"/>
      <c r="C36" s="14"/>
      <c r="D36" s="13"/>
      <c r="E36" s="14"/>
      <c r="F36" s="14"/>
      <c r="G36" s="14"/>
      <c r="H36" s="14"/>
      <c r="I36" s="16"/>
      <c r="J36" s="16"/>
      <c r="K36" s="12"/>
      <c r="L36" s="14"/>
    </row>
    <row r="37" ht="33" customHeight="true" spans="1:12">
      <c r="A37" s="12"/>
      <c r="B37" s="13"/>
      <c r="C37" s="14"/>
      <c r="D37" s="13"/>
      <c r="E37" s="14"/>
      <c r="F37" s="14"/>
      <c r="G37" s="14"/>
      <c r="H37" s="14"/>
      <c r="I37" s="16"/>
      <c r="J37" s="16"/>
      <c r="K37" s="12"/>
      <c r="L37" s="14"/>
    </row>
    <row r="38" ht="33" customHeight="true" spans="1:12">
      <c r="A38" s="12"/>
      <c r="B38" s="13"/>
      <c r="C38" s="14"/>
      <c r="D38" s="13"/>
      <c r="E38" s="14"/>
      <c r="F38" s="14"/>
      <c r="G38" s="14"/>
      <c r="H38" s="14"/>
      <c r="I38" s="16"/>
      <c r="J38" s="16"/>
      <c r="K38" s="12"/>
      <c r="L38" s="14"/>
    </row>
    <row r="39" ht="33" customHeight="true" spans="1:12">
      <c r="A39" s="12"/>
      <c r="B39" s="13"/>
      <c r="C39" s="14"/>
      <c r="D39" s="13"/>
      <c r="E39" s="14"/>
      <c r="F39" s="14"/>
      <c r="G39" s="14"/>
      <c r="H39" s="14"/>
      <c r="I39" s="16"/>
      <c r="J39" s="16"/>
      <c r="K39" s="12"/>
      <c r="L39" s="14"/>
    </row>
    <row r="40" ht="33" customHeight="true" spans="1:12">
      <c r="A40" s="12"/>
      <c r="B40" s="13"/>
      <c r="C40" s="14"/>
      <c r="D40" s="13"/>
      <c r="E40" s="14"/>
      <c r="F40" s="14"/>
      <c r="G40" s="14"/>
      <c r="H40" s="14"/>
      <c r="I40" s="16"/>
      <c r="J40" s="16"/>
      <c r="K40" s="12"/>
      <c r="L40" s="14"/>
    </row>
    <row r="41" ht="33" customHeight="true" spans="1:12">
      <c r="A41" s="12"/>
      <c r="B41" s="13"/>
      <c r="C41" s="14"/>
      <c r="D41" s="13"/>
      <c r="E41" s="14"/>
      <c r="F41" s="14"/>
      <c r="G41" s="14"/>
      <c r="H41" s="14"/>
      <c r="I41" s="16"/>
      <c r="J41" s="16"/>
      <c r="K41" s="12"/>
      <c r="L41" s="14"/>
    </row>
    <row r="42" ht="33" customHeight="true" spans="1:12">
      <c r="A42" s="12"/>
      <c r="B42" s="13"/>
      <c r="C42" s="14"/>
      <c r="D42" s="13"/>
      <c r="E42" s="14"/>
      <c r="F42" s="14"/>
      <c r="G42" s="14"/>
      <c r="H42" s="14"/>
      <c r="I42" s="16"/>
      <c r="J42" s="16"/>
      <c r="K42" s="12"/>
      <c r="L42" s="14"/>
    </row>
    <row r="43" ht="33" customHeight="true" spans="1:12">
      <c r="A43" s="12"/>
      <c r="B43" s="13"/>
      <c r="C43" s="14"/>
      <c r="D43" s="13"/>
      <c r="E43" s="14"/>
      <c r="F43" s="14"/>
      <c r="G43" s="14"/>
      <c r="H43" s="14"/>
      <c r="I43" s="16"/>
      <c r="J43" s="16"/>
      <c r="K43" s="12"/>
      <c r="L43" s="14"/>
    </row>
    <row r="44" ht="33" customHeight="true" spans="1:12">
      <c r="A44" s="12"/>
      <c r="B44" s="13"/>
      <c r="C44" s="14"/>
      <c r="D44" s="13"/>
      <c r="E44" s="14"/>
      <c r="F44" s="14"/>
      <c r="G44" s="14"/>
      <c r="H44" s="14"/>
      <c r="I44" s="16"/>
      <c r="J44" s="16"/>
      <c r="K44" s="12"/>
      <c r="L44" s="14"/>
    </row>
    <row r="45" ht="33" customHeight="true" spans="1:12">
      <c r="A45" s="12"/>
      <c r="B45" s="13"/>
      <c r="C45" s="14"/>
      <c r="D45" s="13"/>
      <c r="E45" s="14"/>
      <c r="F45" s="14"/>
      <c r="G45" s="14"/>
      <c r="H45" s="14"/>
      <c r="I45" s="16"/>
      <c r="J45" s="16"/>
      <c r="K45" s="12"/>
      <c r="L45" s="14"/>
    </row>
    <row r="46" ht="33" customHeight="true" spans="1:12">
      <c r="A46" s="12"/>
      <c r="B46" s="13"/>
      <c r="C46" s="14"/>
      <c r="D46" s="13"/>
      <c r="E46" s="14"/>
      <c r="F46" s="14"/>
      <c r="G46" s="14"/>
      <c r="H46" s="14"/>
      <c r="I46" s="16"/>
      <c r="J46" s="16"/>
      <c r="K46" s="12"/>
      <c r="L46" s="14"/>
    </row>
    <row r="47" ht="33" customHeight="true" spans="1:12">
      <c r="A47" s="12"/>
      <c r="B47" s="13"/>
      <c r="C47" s="14"/>
      <c r="D47" s="13"/>
      <c r="E47" s="14"/>
      <c r="F47" s="14"/>
      <c r="G47" s="14"/>
      <c r="H47" s="14"/>
      <c r="I47" s="16"/>
      <c r="J47" s="16"/>
      <c r="K47" s="12"/>
      <c r="L47" s="14"/>
    </row>
    <row r="48" ht="33" customHeight="true" spans="1:12">
      <c r="A48" s="12"/>
      <c r="B48" s="13"/>
      <c r="C48" s="14"/>
      <c r="D48" s="13"/>
      <c r="E48" s="14"/>
      <c r="F48" s="14"/>
      <c r="G48" s="14"/>
      <c r="H48" s="14"/>
      <c r="I48" s="16"/>
      <c r="J48" s="16"/>
      <c r="K48" s="12"/>
      <c r="L48" s="14"/>
    </row>
    <row r="49" ht="33" customHeight="true" spans="1:12">
      <c r="A49" s="12"/>
      <c r="B49" s="13"/>
      <c r="C49" s="14"/>
      <c r="D49" s="13"/>
      <c r="E49" s="14"/>
      <c r="F49" s="14"/>
      <c r="G49" s="14"/>
      <c r="H49" s="14"/>
      <c r="I49" s="16"/>
      <c r="J49" s="16"/>
      <c r="K49" s="12"/>
      <c r="L49" s="14"/>
    </row>
    <row r="50" ht="33" customHeight="true" spans="1:12">
      <c r="A50" s="12"/>
      <c r="B50" s="13"/>
      <c r="C50" s="14"/>
      <c r="D50" s="13"/>
      <c r="E50" s="14"/>
      <c r="F50" s="14"/>
      <c r="G50" s="14"/>
      <c r="H50" s="14"/>
      <c r="I50" s="16"/>
      <c r="J50" s="16"/>
      <c r="K50" s="12"/>
      <c r="L50" s="14"/>
    </row>
    <row r="51" ht="33" customHeight="true" spans="1:12">
      <c r="A51" s="12"/>
      <c r="B51" s="13"/>
      <c r="C51" s="14"/>
      <c r="D51" s="13"/>
      <c r="E51" s="14"/>
      <c r="F51" s="14"/>
      <c r="G51" s="14"/>
      <c r="H51" s="14"/>
      <c r="I51" s="16"/>
      <c r="J51" s="16"/>
      <c r="K51" s="12"/>
      <c r="L51" s="14"/>
    </row>
    <row r="52" ht="33" customHeight="true" spans="1:12">
      <c r="A52" s="12"/>
      <c r="B52" s="13"/>
      <c r="C52" s="14"/>
      <c r="D52" s="13"/>
      <c r="E52" s="14"/>
      <c r="F52" s="14"/>
      <c r="G52" s="14"/>
      <c r="H52" s="14"/>
      <c r="I52" s="16"/>
      <c r="J52" s="16"/>
      <c r="K52" s="12"/>
      <c r="L52" s="14"/>
    </row>
    <row r="53" ht="33" customHeight="true" spans="1:12">
      <c r="A53" s="12"/>
      <c r="B53" s="13"/>
      <c r="C53" s="14"/>
      <c r="D53" s="13"/>
      <c r="E53" s="14"/>
      <c r="F53" s="14"/>
      <c r="G53" s="14"/>
      <c r="H53" s="14"/>
      <c r="I53" s="16"/>
      <c r="J53" s="16"/>
      <c r="K53" s="12"/>
      <c r="L53" s="14"/>
    </row>
    <row r="54" ht="33" customHeight="true" spans="1:12">
      <c r="A54" s="12"/>
      <c r="B54" s="13"/>
      <c r="C54" s="14"/>
      <c r="D54" s="13"/>
      <c r="E54" s="14"/>
      <c r="F54" s="14"/>
      <c r="G54" s="14"/>
      <c r="H54" s="14"/>
      <c r="I54" s="16"/>
      <c r="J54" s="16"/>
      <c r="K54" s="12"/>
      <c r="L54" s="14"/>
    </row>
    <row r="55" ht="33" customHeight="true" spans="1:12">
      <c r="A55" s="12"/>
      <c r="B55" s="13"/>
      <c r="C55" s="14"/>
      <c r="D55" s="13"/>
      <c r="E55" s="14"/>
      <c r="F55" s="14"/>
      <c r="G55" s="14"/>
      <c r="H55" s="14"/>
      <c r="I55" s="16"/>
      <c r="J55" s="16"/>
      <c r="K55" s="12"/>
      <c r="L55" s="14"/>
    </row>
    <row r="56" ht="33" customHeight="true" spans="1:12">
      <c r="A56" s="12"/>
      <c r="B56" s="13"/>
      <c r="C56" s="14"/>
      <c r="D56" s="13"/>
      <c r="E56" s="14"/>
      <c r="F56" s="14"/>
      <c r="G56" s="14"/>
      <c r="H56" s="14"/>
      <c r="I56" s="16"/>
      <c r="J56" s="16"/>
      <c r="K56" s="12"/>
      <c r="L56" s="14"/>
    </row>
    <row r="57" ht="33" customHeight="true" spans="1:12">
      <c r="A57" s="12"/>
      <c r="B57" s="13"/>
      <c r="C57" s="14"/>
      <c r="D57" s="13"/>
      <c r="E57" s="14"/>
      <c r="F57" s="14"/>
      <c r="G57" s="14"/>
      <c r="H57" s="14"/>
      <c r="I57" s="16"/>
      <c r="J57" s="16"/>
      <c r="K57" s="12"/>
      <c r="L57" s="14"/>
    </row>
    <row r="58" ht="33" customHeight="true" spans="1:12">
      <c r="A58" s="12"/>
      <c r="B58" s="13"/>
      <c r="C58" s="14"/>
      <c r="D58" s="13"/>
      <c r="E58" s="14"/>
      <c r="F58" s="14"/>
      <c r="G58" s="14"/>
      <c r="H58" s="14"/>
      <c r="I58" s="16"/>
      <c r="J58" s="16"/>
      <c r="K58" s="12"/>
      <c r="L58" s="14"/>
    </row>
    <row r="59" ht="33" customHeight="true" spans="1:12">
      <c r="A59" s="12"/>
      <c r="B59" s="13"/>
      <c r="C59" s="14"/>
      <c r="D59" s="13"/>
      <c r="E59" s="14"/>
      <c r="F59" s="14"/>
      <c r="G59" s="14"/>
      <c r="H59" s="14"/>
      <c r="I59" s="16"/>
      <c r="J59" s="16"/>
      <c r="K59" s="12"/>
      <c r="L59" s="14"/>
    </row>
    <row r="60" ht="33" customHeight="true" spans="1:12">
      <c r="A60" s="12"/>
      <c r="B60" s="13"/>
      <c r="C60" s="14"/>
      <c r="D60" s="13"/>
      <c r="E60" s="14"/>
      <c r="F60" s="14"/>
      <c r="G60" s="14"/>
      <c r="H60" s="14"/>
      <c r="I60" s="16"/>
      <c r="J60" s="16"/>
      <c r="K60" s="12"/>
      <c r="L60" s="14"/>
    </row>
    <row r="61" ht="33" customHeight="true" spans="1:12">
      <c r="A61" s="12"/>
      <c r="B61" s="13"/>
      <c r="C61" s="14"/>
      <c r="D61" s="13"/>
      <c r="E61" s="14"/>
      <c r="F61" s="14"/>
      <c r="G61" s="14"/>
      <c r="H61" s="14"/>
      <c r="I61" s="16"/>
      <c r="J61" s="16"/>
      <c r="K61" s="12"/>
      <c r="L61" s="14"/>
    </row>
    <row r="62" ht="33" customHeight="true" spans="1:12">
      <c r="A62" s="12"/>
      <c r="B62" s="13"/>
      <c r="C62" s="14"/>
      <c r="D62" s="13"/>
      <c r="E62" s="14"/>
      <c r="F62" s="14"/>
      <c r="G62" s="14"/>
      <c r="H62" s="14"/>
      <c r="I62" s="16"/>
      <c r="J62" s="16"/>
      <c r="K62" s="12"/>
      <c r="L62" s="14"/>
    </row>
    <row r="63" ht="33" customHeight="true" spans="1:12">
      <c r="A63" s="12"/>
      <c r="B63" s="13"/>
      <c r="C63" s="14"/>
      <c r="D63" s="13"/>
      <c r="E63" s="14"/>
      <c r="F63" s="14"/>
      <c r="G63" s="14"/>
      <c r="H63" s="14"/>
      <c r="I63" s="16"/>
      <c r="J63" s="16"/>
      <c r="K63" s="12"/>
      <c r="L63" s="14"/>
    </row>
    <row r="64" ht="33" customHeight="true" spans="1:12">
      <c r="A64" s="12"/>
      <c r="B64" s="13"/>
      <c r="C64" s="14"/>
      <c r="D64" s="13"/>
      <c r="E64" s="14"/>
      <c r="F64" s="14"/>
      <c r="G64" s="14"/>
      <c r="H64" s="14"/>
      <c r="I64" s="16"/>
      <c r="J64" s="16"/>
      <c r="K64" s="12"/>
      <c r="L64" s="14"/>
    </row>
    <row r="65" ht="30" customHeight="true" spans="1:12">
      <c r="A65" s="12"/>
      <c r="B65" s="13"/>
      <c r="C65" s="14"/>
      <c r="D65" s="13"/>
      <c r="E65" s="14"/>
      <c r="F65" s="14"/>
      <c r="G65" s="14"/>
      <c r="H65" s="14"/>
      <c r="I65" s="16"/>
      <c r="J65" s="16"/>
      <c r="K65" s="12"/>
      <c r="L65" s="14"/>
    </row>
    <row r="66" ht="33" customHeight="true" spans="1:12">
      <c r="A66" s="12"/>
      <c r="B66" s="13"/>
      <c r="C66" s="14"/>
      <c r="D66" s="13"/>
      <c r="E66" s="14"/>
      <c r="F66" s="14"/>
      <c r="G66" s="14"/>
      <c r="H66" s="14"/>
      <c r="I66" s="16"/>
      <c r="J66" s="16"/>
      <c r="K66" s="12"/>
      <c r="L66" s="14"/>
    </row>
    <row r="67" ht="33" customHeight="true" spans="1:12">
      <c r="A67" s="12"/>
      <c r="B67" s="13"/>
      <c r="C67" s="14"/>
      <c r="D67" s="13"/>
      <c r="E67" s="14"/>
      <c r="F67" s="14"/>
      <c r="G67" s="14"/>
      <c r="H67" s="14"/>
      <c r="I67" s="16"/>
      <c r="J67" s="16"/>
      <c r="K67" s="12"/>
      <c r="L67" s="14"/>
    </row>
  </sheetData>
  <mergeCells count="1">
    <mergeCell ref="A1:L1"/>
  </mergeCells>
  <printOptions horizontalCentered="true"/>
  <pageMargins left="0" right="0" top="0.35" bottom="0.279166666666667" header="0.156944444444444" footer="0.161111111111111"/>
  <pageSetup paperSize="9" scale="9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>1</cp:revision>
  <dcterms:created xsi:type="dcterms:W3CDTF">2019-04-29T15:08:00Z</dcterms:created>
  <dcterms:modified xsi:type="dcterms:W3CDTF">2023-02-23T18:06:35Z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7007CA8C63CE4CC7A7EB74296DEA2569</vt:lpwstr>
  </property>
</Properties>
</file>