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00"/>
  </bookViews>
  <sheets>
    <sheet name="成绩" sheetId="1" r:id="rId1"/>
  </sheets>
  <definedNames>
    <definedName name="_xlnm._FilterDatabase" localSheetId="0" hidden="1">成绩!$B$2:$G$17</definedName>
  </definedNames>
  <calcPr calcId="144525"/>
</workbook>
</file>

<file path=xl/sharedStrings.xml><?xml version="1.0" encoding="utf-8"?>
<sst xmlns="http://schemas.openxmlformats.org/spreadsheetml/2006/main" count="32" uniqueCount="19">
  <si>
    <t>入围面试（复试）人员笔试、面试及综合成绩表</t>
  </si>
  <si>
    <t>序号</t>
  </si>
  <si>
    <t>姓名</t>
  </si>
  <si>
    <t>报考职位</t>
  </si>
  <si>
    <t>笔试成绩</t>
  </si>
  <si>
    <t>面试初试成绩</t>
  </si>
  <si>
    <t>面试复试成绩</t>
  </si>
  <si>
    <t>综合成绩</t>
  </si>
  <si>
    <t>备注</t>
  </si>
  <si>
    <t>热带香辛饮料种质资源研究室科技支撑服务岗</t>
  </si>
  <si>
    <t>栽培与农业生态研究室科技支撑服务岗</t>
  </si>
  <si>
    <t>加工与工程技术研究室科技支撑服务岗</t>
  </si>
  <si>
    <t>吴佳武</t>
  </si>
  <si>
    <t>弃考</t>
  </si>
  <si>
    <t>面试（复试）弃考</t>
  </si>
  <si>
    <t>园林园艺研究室科技支撑服务岗</t>
  </si>
  <si>
    <t>人事处管理岗</t>
  </si>
  <si>
    <t>云南研究院综合办公室科技支撑服务岗位</t>
  </si>
  <si>
    <t>综合成绩计算方式：笔试成绩×40%+初试成绩×30%+复试成绩30%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</si>
</sst>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zoomScale="70" zoomScaleNormal="70" workbookViewId="0">
      <selection activeCell="J5" sqref="J5"/>
    </sheetView>
  </sheetViews>
  <sheetFormatPr defaultColWidth="8.83333333333333" defaultRowHeight="21" customHeight="1" outlineLevelCol="7"/>
  <cols>
    <col min="1" max="2" width="8.83333333333333" style="2"/>
    <col min="3" max="3" width="42.1666666666667" style="2" customWidth="1"/>
    <col min="4" max="4" width="12.4166666666667" style="2" customWidth="1"/>
    <col min="5" max="5" width="17.4166666666667" style="2" customWidth="1"/>
    <col min="6" max="6" width="17.5" style="2" customWidth="1"/>
    <col min="7" max="7" width="13.4166666666667" style="3" customWidth="1"/>
    <col min="8" max="8" width="23.2083333333333" style="2" customWidth="1"/>
    <col min="9" max="16384" width="8.83333333333333" style="2"/>
  </cols>
  <sheetData>
    <row r="1" ht="30" customHeight="1" spans="1:8">
      <c r="A1" s="4" t="s">
        <v>0</v>
      </c>
      <c r="B1" s="4"/>
      <c r="C1" s="4"/>
      <c r="D1" s="4"/>
      <c r="E1" s="4"/>
      <c r="F1" s="4"/>
      <c r="G1" s="5"/>
      <c r="H1" s="4"/>
    </row>
    <row r="2" s="1" customFormat="1" ht="34.75" customHeight="1" spans="1:8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6" t="s">
        <v>8</v>
      </c>
    </row>
    <row r="3" s="1" customFormat="1" ht="28" customHeight="1" spans="1:8">
      <c r="A3" s="9">
        <v>1</v>
      </c>
      <c r="B3" s="10" t="str">
        <f>"王睿"</f>
        <v>王睿</v>
      </c>
      <c r="C3" s="10" t="s">
        <v>9</v>
      </c>
      <c r="D3" s="11">
        <v>70.3</v>
      </c>
      <c r="E3" s="11">
        <v>86.29</v>
      </c>
      <c r="F3" s="11">
        <v>76.17</v>
      </c>
      <c r="G3" s="11">
        <v>76.86</v>
      </c>
      <c r="H3" s="6"/>
    </row>
    <row r="4" s="1" customFormat="1" ht="28" customHeight="1" spans="1:8">
      <c r="A4" s="9">
        <v>2</v>
      </c>
      <c r="B4" s="10" t="str">
        <f>"竺莲"</f>
        <v>竺莲</v>
      </c>
      <c r="C4" s="10" t="s">
        <v>9</v>
      </c>
      <c r="D4" s="11">
        <v>53.2</v>
      </c>
      <c r="E4" s="11">
        <v>66.71</v>
      </c>
      <c r="F4" s="11">
        <v>67.5</v>
      </c>
      <c r="G4" s="11">
        <v>61.54</v>
      </c>
      <c r="H4" s="6"/>
    </row>
    <row r="5" s="1" customFormat="1" ht="28" customHeight="1" spans="1:8">
      <c r="A5" s="9">
        <v>3</v>
      </c>
      <c r="B5" s="10" t="str">
        <f>"张子箫"</f>
        <v>张子箫</v>
      </c>
      <c r="C5" s="10" t="s">
        <v>10</v>
      </c>
      <c r="D5" s="11">
        <v>74</v>
      </c>
      <c r="E5" s="11">
        <v>75.86</v>
      </c>
      <c r="F5" s="11">
        <v>89</v>
      </c>
      <c r="G5" s="11">
        <v>79.06</v>
      </c>
      <c r="H5" s="6"/>
    </row>
    <row r="6" s="1" customFormat="1" ht="28" customHeight="1" spans="1:8">
      <c r="A6" s="9">
        <v>4</v>
      </c>
      <c r="B6" s="10" t="str">
        <f>"谷雨"</f>
        <v>谷雨</v>
      </c>
      <c r="C6" s="10" t="s">
        <v>11</v>
      </c>
      <c r="D6" s="11">
        <v>75.6</v>
      </c>
      <c r="E6" s="11">
        <v>81</v>
      </c>
      <c r="F6" s="11">
        <v>81.5</v>
      </c>
      <c r="G6" s="11">
        <v>78.99</v>
      </c>
      <c r="H6" s="6"/>
    </row>
    <row r="7" s="1" customFormat="1" ht="28" customHeight="1" spans="1:8">
      <c r="A7" s="9">
        <v>5</v>
      </c>
      <c r="B7" s="10" t="str">
        <f>"朱琳"</f>
        <v>朱琳</v>
      </c>
      <c r="C7" s="10" t="s">
        <v>11</v>
      </c>
      <c r="D7" s="11">
        <v>67.4</v>
      </c>
      <c r="E7" s="11">
        <v>76.86</v>
      </c>
      <c r="F7" s="11">
        <v>85.33</v>
      </c>
      <c r="G7" s="11">
        <v>75.62</v>
      </c>
      <c r="H7" s="6"/>
    </row>
    <row r="8" s="1" customFormat="1" ht="28" customHeight="1" spans="1:8">
      <c r="A8" s="9">
        <v>6</v>
      </c>
      <c r="B8" s="10" t="str">
        <f>"王紫萱"</f>
        <v>王紫萱</v>
      </c>
      <c r="C8" s="10" t="s">
        <v>11</v>
      </c>
      <c r="D8" s="11">
        <v>55.1</v>
      </c>
      <c r="E8" s="11">
        <v>87.71</v>
      </c>
      <c r="F8" s="11">
        <v>90.67</v>
      </c>
      <c r="G8" s="11">
        <v>75.55</v>
      </c>
      <c r="H8" s="6"/>
    </row>
    <row r="9" s="1" customFormat="1" ht="28" customHeight="1" spans="1:8">
      <c r="A9" s="9">
        <v>7</v>
      </c>
      <c r="B9" s="10" t="s">
        <v>12</v>
      </c>
      <c r="C9" s="10" t="s">
        <v>11</v>
      </c>
      <c r="D9" s="11">
        <v>60.7</v>
      </c>
      <c r="E9" s="11">
        <v>63.14</v>
      </c>
      <c r="F9" s="11" t="s">
        <v>13</v>
      </c>
      <c r="G9" s="11"/>
      <c r="H9" s="10" t="s">
        <v>14</v>
      </c>
    </row>
    <row r="10" s="1" customFormat="1" ht="28" customHeight="1" spans="1:8">
      <c r="A10" s="9">
        <v>8</v>
      </c>
      <c r="B10" s="10" t="str">
        <f>"王欣"</f>
        <v>王欣</v>
      </c>
      <c r="C10" s="10" t="s">
        <v>15</v>
      </c>
      <c r="D10" s="11">
        <v>78.1</v>
      </c>
      <c r="E10" s="11">
        <v>88.14</v>
      </c>
      <c r="F10" s="11">
        <v>87.33</v>
      </c>
      <c r="G10" s="11">
        <v>83.88</v>
      </c>
      <c r="H10" s="6"/>
    </row>
    <row r="11" s="1" customFormat="1" ht="28" customHeight="1" spans="1:8">
      <c r="A11" s="9">
        <v>9</v>
      </c>
      <c r="B11" s="10" t="str">
        <f>"郑璇颖"</f>
        <v>郑璇颖</v>
      </c>
      <c r="C11" s="10" t="s">
        <v>15</v>
      </c>
      <c r="D11" s="11">
        <v>56.2</v>
      </c>
      <c r="E11" s="11">
        <v>80.86</v>
      </c>
      <c r="F11" s="11">
        <v>82.5</v>
      </c>
      <c r="G11" s="11">
        <v>71.49</v>
      </c>
      <c r="H11" s="6"/>
    </row>
    <row r="12" s="1" customFormat="1" ht="28" customHeight="1" spans="1:8">
      <c r="A12" s="9">
        <v>10</v>
      </c>
      <c r="B12" s="10" t="str">
        <f>"张敏"</f>
        <v>张敏</v>
      </c>
      <c r="C12" s="10" t="s">
        <v>15</v>
      </c>
      <c r="D12" s="11">
        <v>74.8</v>
      </c>
      <c r="E12" s="11">
        <v>74.14</v>
      </c>
      <c r="F12" s="11" t="s">
        <v>13</v>
      </c>
      <c r="G12" s="11"/>
      <c r="H12" s="10" t="s">
        <v>14</v>
      </c>
    </row>
    <row r="13" ht="28" customHeight="1" spans="1:8">
      <c r="A13" s="9">
        <v>11</v>
      </c>
      <c r="B13" s="10" t="str">
        <f>"李丹彤"</f>
        <v>李丹彤</v>
      </c>
      <c r="C13" s="10" t="s">
        <v>16</v>
      </c>
      <c r="D13" s="11">
        <v>63.7</v>
      </c>
      <c r="E13" s="11">
        <v>82.57</v>
      </c>
      <c r="F13" s="11">
        <v>89.17</v>
      </c>
      <c r="G13" s="11">
        <v>77</v>
      </c>
      <c r="H13" s="12"/>
    </row>
    <row r="14" ht="28" customHeight="1" spans="1:8">
      <c r="A14" s="9">
        <v>12</v>
      </c>
      <c r="B14" s="10" t="str">
        <f>"王冠一"</f>
        <v>王冠一</v>
      </c>
      <c r="C14" s="10" t="s">
        <v>16</v>
      </c>
      <c r="D14" s="11">
        <v>67.8</v>
      </c>
      <c r="E14" s="11">
        <v>81.29</v>
      </c>
      <c r="F14" s="11">
        <v>83.17</v>
      </c>
      <c r="G14" s="11">
        <v>76.46</v>
      </c>
      <c r="H14" s="12"/>
    </row>
    <row r="15" ht="28" customHeight="1" spans="1:8">
      <c r="A15" s="9">
        <v>13</v>
      </c>
      <c r="B15" s="10" t="str">
        <f>"刘美含"</f>
        <v>刘美含</v>
      </c>
      <c r="C15" s="10" t="s">
        <v>16</v>
      </c>
      <c r="D15" s="11">
        <v>61.3</v>
      </c>
      <c r="E15" s="11">
        <v>79.14</v>
      </c>
      <c r="F15" s="11">
        <v>85</v>
      </c>
      <c r="G15" s="11">
        <v>73.76</v>
      </c>
      <c r="H15" s="12"/>
    </row>
    <row r="16" ht="28" customHeight="1" spans="1:8">
      <c r="A16" s="9">
        <v>14</v>
      </c>
      <c r="B16" s="10" t="str">
        <f>"曾女"</f>
        <v>曾女</v>
      </c>
      <c r="C16" s="10" t="s">
        <v>16</v>
      </c>
      <c r="D16" s="11">
        <v>65.7</v>
      </c>
      <c r="E16" s="11">
        <v>74.29</v>
      </c>
      <c r="F16" s="11" t="s">
        <v>13</v>
      </c>
      <c r="G16" s="11"/>
      <c r="H16" s="10" t="s">
        <v>14</v>
      </c>
    </row>
    <row r="17" ht="28" customHeight="1" spans="1:8">
      <c r="A17" s="9">
        <v>15</v>
      </c>
      <c r="B17" s="10" t="str">
        <f>"熊文艳"</f>
        <v>熊文艳</v>
      </c>
      <c r="C17" s="10" t="s">
        <v>17</v>
      </c>
      <c r="D17" s="11">
        <v>64.3</v>
      </c>
      <c r="E17" s="11">
        <v>85.57</v>
      </c>
      <c r="F17" s="11">
        <v>90.33</v>
      </c>
      <c r="G17" s="11">
        <v>78.49</v>
      </c>
      <c r="H17" s="12"/>
    </row>
    <row r="18" customHeight="1" spans="1:1">
      <c r="A18" s="13" t="s">
        <v>18</v>
      </c>
    </row>
  </sheetData>
  <sortState ref="A2:I12">
    <sortCondition ref="G2:G12" descending="1"/>
  </sortState>
  <mergeCells count="1">
    <mergeCell ref="A1:H1"/>
  </mergeCells>
  <conditionalFormatting sqref="B3:B17">
    <cfRule type="duplicateValues" dxfId="0" priority="1"/>
  </conditionalFormatting>
  <conditionalFormatting sqref="D3:D17">
    <cfRule type="duplicateValues" dxfId="0" priority="2"/>
  </conditionalFormatting>
  <pageMargins left="0.75" right="0.75" top="1" bottom="1" header="0.5" footer="0.5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王丽萍</dc:creator>
  <cp:lastModifiedBy>王丽萍</cp:lastModifiedBy>
  <dcterms:created xsi:type="dcterms:W3CDTF">2022-05-07T03:41:00Z</dcterms:created>
  <cp:lastPrinted>2022-06-20T08:21:00Z</cp:lastPrinted>
  <dcterms:modified xsi:type="dcterms:W3CDTF">2023-02-21T01:39:01Z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4D0F480084AF4A189ABF6D3654AFAC8E</vt:lpwstr>
  </property>
  <property fmtid="{D5CDD505-2E9C-101B-9397-08002B2CF9AE}" pid="3" name="KSOProductBuildVer">
    <vt:lpwstr>2052-11.1.0.13703</vt:lpwstr>
  </property>
</Properties>
</file>