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1"/>
  </bookViews>
  <sheets>
    <sheet name="Sheet1" sheetId="6" r:id="rId1"/>
  </sheets>
  <definedNames>
    <definedName name="_xlnm._FilterDatabase" localSheetId="0" hidden="1">Sheet1!$A$3:$G$3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<sst xmlns="http://schemas.openxmlformats.org/spreadsheetml/2006/main" count="50" uniqueCount="10">
  <si>
    <t>附件：</t>
  </si>
  <si>
    <t>琼山区2022年招聘社区居委会专职成员
入围面试人员名单</t>
  </si>
  <si>
    <t>序号</t>
  </si>
  <si>
    <t>报考岗位</t>
  </si>
  <si>
    <t>姓名</t>
  </si>
  <si>
    <t>准考证号</t>
  </si>
  <si>
    <t>笔试成绩</t>
  </si>
  <si>
    <t>名次</t>
  </si>
  <si>
    <t>备注</t>
  </si>
  <si>
    <t>社区居委会专职成员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</si>
</sst>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4"/>
  <sheetViews>
    <sheetView tabSelected="1" workbookViewId="0">
      <pane ySplit="3" topLeftCell="A4" activePane="bottomLeft" state="frozen"/>
      <selection/>
      <selection pane="bottomLeft" activeCell="A1" sqref="A1"/>
    </sheetView>
  </sheetViews>
  <sheetFormatPr defaultColWidth="9" defaultRowHeight="13.5" outlineLevelCol="6"/>
  <cols>
    <col min="1" max="1" width="9" style="1"/>
    <col min="2" max="2" width="24.5" style="1" customWidth="1"/>
    <col min="3" max="3" width="16.625" style="1" customWidth="1"/>
    <col min="4" max="4" width="27.5" style="1" customWidth="1"/>
    <col min="5" max="5" width="11.25" style="2" customWidth="1"/>
    <col min="6" max="6" width="18.25" style="2" customWidth="1"/>
    <col min="7" max="7" width="21.625" style="1" customWidth="1"/>
    <col min="8" max="16384" width="9" style="1"/>
  </cols>
  <sheetData>
    <row r="1" spans="1:1">
      <c r="A1" s="1" t="s">
        <v>0</v>
      </c>
    </row>
    <row r="2" ht="72" customHeight="1" spans="1:7">
      <c r="A2" s="3" t="s">
        <v>1</v>
      </c>
      <c r="B2" s="3"/>
      <c r="C2" s="3"/>
      <c r="D2" s="3"/>
      <c r="E2" s="4"/>
      <c r="F2" s="4"/>
      <c r="G2" s="3"/>
    </row>
    <row r="3" ht="3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</row>
    <row r="4" ht="45" customHeight="1" spans="1:7">
      <c r="A4" s="5">
        <v>1</v>
      </c>
      <c r="B4" s="5" t="s">
        <v>9</v>
      </c>
      <c r="C4" s="5" t="str">
        <f>"梁海娇"</f>
        <v>梁海娇</v>
      </c>
      <c r="D4" s="5" t="str">
        <f>"202302110105"</f>
        <v>202302110105</v>
      </c>
      <c r="E4" s="6">
        <v>68</v>
      </c>
      <c r="F4" s="6">
        <v>1</v>
      </c>
      <c r="G4" s="5"/>
    </row>
    <row r="5" ht="45" customHeight="1" spans="1:7">
      <c r="A5" s="5">
        <v>2</v>
      </c>
      <c r="B5" s="5" t="s">
        <v>9</v>
      </c>
      <c r="C5" s="5" t="str">
        <f>"杜齐重"</f>
        <v>杜齐重</v>
      </c>
      <c r="D5" s="5" t="str">
        <f>"202302110101"</f>
        <v>202302110101</v>
      </c>
      <c r="E5" s="6">
        <v>66</v>
      </c>
      <c r="F5" s="6">
        <v>2</v>
      </c>
      <c r="G5" s="5"/>
    </row>
    <row r="6" ht="45" customHeight="1" spans="1:7">
      <c r="A6" s="5">
        <v>3</v>
      </c>
      <c r="B6" s="5" t="s">
        <v>9</v>
      </c>
      <c r="C6" s="5" t="str">
        <f>"黄燕荣"</f>
        <v>黄燕荣</v>
      </c>
      <c r="D6" s="5" t="str">
        <f>"202302110302"</f>
        <v>202302110302</v>
      </c>
      <c r="E6" s="6">
        <v>65</v>
      </c>
      <c r="F6" s="6">
        <v>3</v>
      </c>
      <c r="G6" s="5"/>
    </row>
    <row r="7" ht="45" customHeight="1" spans="1:7">
      <c r="A7" s="5">
        <v>4</v>
      </c>
      <c r="B7" s="5" t="s">
        <v>9</v>
      </c>
      <c r="C7" s="5" t="str">
        <f>"吴沁文"</f>
        <v>吴沁文</v>
      </c>
      <c r="D7" s="5" t="str">
        <f>"202302110115"</f>
        <v>202302110115</v>
      </c>
      <c r="E7" s="6">
        <v>64</v>
      </c>
      <c r="F7" s="6">
        <v>4</v>
      </c>
      <c r="G7" s="5"/>
    </row>
    <row r="8" ht="45" customHeight="1" spans="1:7">
      <c r="A8" s="5">
        <v>5</v>
      </c>
      <c r="B8" s="5" t="s">
        <v>9</v>
      </c>
      <c r="C8" s="5" t="str">
        <f>"吴景洪"</f>
        <v>吴景洪</v>
      </c>
      <c r="D8" s="5" t="str">
        <f>"202302110121"</f>
        <v>202302110121</v>
      </c>
      <c r="E8" s="6">
        <v>62</v>
      </c>
      <c r="F8" s="6">
        <v>5</v>
      </c>
      <c r="G8" s="5"/>
    </row>
    <row r="9" ht="45" customHeight="1" spans="1:7">
      <c r="A9" s="5">
        <v>6</v>
      </c>
      <c r="B9" s="5" t="s">
        <v>9</v>
      </c>
      <c r="C9" s="5" t="str">
        <f>"唐林蕾"</f>
        <v>唐林蕾</v>
      </c>
      <c r="D9" s="5" t="str">
        <f>"202302110307"</f>
        <v>202302110307</v>
      </c>
      <c r="E9" s="6">
        <v>62</v>
      </c>
      <c r="F9" s="6">
        <v>5</v>
      </c>
      <c r="G9" s="5"/>
    </row>
    <row r="10" ht="45" customHeight="1" spans="1:7">
      <c r="A10" s="5">
        <v>7</v>
      </c>
      <c r="B10" s="5" t="s">
        <v>9</v>
      </c>
      <c r="C10" s="5" t="str">
        <f>"官业婕"</f>
        <v>官业婕</v>
      </c>
      <c r="D10" s="5" t="str">
        <f>"202302110405"</f>
        <v>202302110405</v>
      </c>
      <c r="E10" s="6">
        <v>62</v>
      </c>
      <c r="F10" s="6">
        <v>5</v>
      </c>
      <c r="G10" s="5"/>
    </row>
    <row r="11" ht="45" customHeight="1" spans="1:7">
      <c r="A11" s="5">
        <v>8</v>
      </c>
      <c r="B11" s="5" t="s">
        <v>9</v>
      </c>
      <c r="C11" s="5" t="str">
        <f>"吴春文"</f>
        <v>吴春文</v>
      </c>
      <c r="D11" s="5" t="str">
        <f>"202302110420"</f>
        <v>202302110420</v>
      </c>
      <c r="E11" s="6">
        <v>61</v>
      </c>
      <c r="F11" s="6">
        <v>8</v>
      </c>
      <c r="G11" s="5"/>
    </row>
    <row r="12" ht="45" customHeight="1" spans="1:7">
      <c r="A12" s="5">
        <v>9</v>
      </c>
      <c r="B12" s="5" t="s">
        <v>9</v>
      </c>
      <c r="C12" s="5" t="str">
        <f>"李彦霏"</f>
        <v>李彦霏</v>
      </c>
      <c r="D12" s="5" t="str">
        <f>"202302110108"</f>
        <v>202302110108</v>
      </c>
      <c r="E12" s="6">
        <v>60</v>
      </c>
      <c r="F12" s="6">
        <v>9</v>
      </c>
      <c r="G12" s="5"/>
    </row>
    <row r="13" ht="45" customHeight="1" spans="1:7">
      <c r="A13" s="5">
        <v>10</v>
      </c>
      <c r="B13" s="5" t="s">
        <v>9</v>
      </c>
      <c r="C13" s="5" t="str">
        <f>"刘帆"</f>
        <v>刘帆</v>
      </c>
      <c r="D13" s="5" t="str">
        <f>"202302110118"</f>
        <v>202302110118</v>
      </c>
      <c r="E13" s="6">
        <v>60</v>
      </c>
      <c r="F13" s="6">
        <v>9</v>
      </c>
      <c r="G13" s="5"/>
    </row>
    <row r="14" ht="45" customHeight="1" spans="1:7">
      <c r="A14" s="5">
        <v>11</v>
      </c>
      <c r="B14" s="5" t="s">
        <v>9</v>
      </c>
      <c r="C14" s="5" t="str">
        <f>"郑椒健"</f>
        <v>郑椒健</v>
      </c>
      <c r="D14" s="5" t="str">
        <f>"202302110220"</f>
        <v>202302110220</v>
      </c>
      <c r="E14" s="6">
        <v>60</v>
      </c>
      <c r="F14" s="6">
        <v>9</v>
      </c>
      <c r="G14" s="5"/>
    </row>
    <row r="15" ht="45" customHeight="1" spans="1:7">
      <c r="A15" s="5">
        <v>12</v>
      </c>
      <c r="B15" s="5" t="s">
        <v>9</v>
      </c>
      <c r="C15" s="5" t="str">
        <f>"符秋芬"</f>
        <v>符秋芬</v>
      </c>
      <c r="D15" s="5" t="str">
        <f>"202302110418"</f>
        <v>202302110418</v>
      </c>
      <c r="E15" s="6">
        <v>60</v>
      </c>
      <c r="F15" s="6">
        <v>9</v>
      </c>
      <c r="G15" s="5"/>
    </row>
    <row r="16" ht="45" customHeight="1" spans="1:7">
      <c r="A16" s="5">
        <v>13</v>
      </c>
      <c r="B16" s="5" t="s">
        <v>9</v>
      </c>
      <c r="C16" s="5" t="str">
        <f>"蔡兴坛"</f>
        <v>蔡兴坛</v>
      </c>
      <c r="D16" s="5" t="str">
        <f>"202302110421"</f>
        <v>202302110421</v>
      </c>
      <c r="E16" s="6">
        <v>60</v>
      </c>
      <c r="F16" s="6">
        <v>9</v>
      </c>
      <c r="G16" s="5"/>
    </row>
    <row r="17" ht="45" customHeight="1" spans="1:7">
      <c r="A17" s="5">
        <v>14</v>
      </c>
      <c r="B17" s="5" t="s">
        <v>9</v>
      </c>
      <c r="C17" s="5" t="str">
        <f>"陈亚东"</f>
        <v>陈亚东</v>
      </c>
      <c r="D17" s="5" t="str">
        <f>"202302110219"</f>
        <v>202302110219</v>
      </c>
      <c r="E17" s="6">
        <v>59</v>
      </c>
      <c r="F17" s="6">
        <v>14</v>
      </c>
      <c r="G17" s="5"/>
    </row>
    <row r="18" ht="45" customHeight="1" spans="1:7">
      <c r="A18" s="5">
        <v>15</v>
      </c>
      <c r="B18" s="5" t="s">
        <v>9</v>
      </c>
      <c r="C18" s="5" t="str">
        <f>"吴岳杏"</f>
        <v>吴岳杏</v>
      </c>
      <c r="D18" s="5" t="str">
        <f>"202302110225"</f>
        <v>202302110225</v>
      </c>
      <c r="E18" s="6">
        <v>59</v>
      </c>
      <c r="F18" s="6">
        <v>14</v>
      </c>
      <c r="G18" s="5"/>
    </row>
    <row r="19" ht="45" customHeight="1" spans="1:7">
      <c r="A19" s="5">
        <v>16</v>
      </c>
      <c r="B19" s="5" t="s">
        <v>9</v>
      </c>
      <c r="C19" s="5" t="str">
        <f>"苏茹"</f>
        <v>苏茹</v>
      </c>
      <c r="D19" s="5" t="str">
        <f>"202302110306"</f>
        <v>202302110306</v>
      </c>
      <c r="E19" s="6">
        <v>59</v>
      </c>
      <c r="F19" s="6">
        <v>14</v>
      </c>
      <c r="G19" s="5"/>
    </row>
    <row r="20" ht="45" customHeight="1" spans="1:7">
      <c r="A20" s="5">
        <v>17</v>
      </c>
      <c r="B20" s="5" t="s">
        <v>9</v>
      </c>
      <c r="C20" s="5" t="str">
        <f>"王葵霖"</f>
        <v>王葵霖</v>
      </c>
      <c r="D20" s="5" t="str">
        <f>"202302110408"</f>
        <v>202302110408</v>
      </c>
      <c r="E20" s="6">
        <v>59</v>
      </c>
      <c r="F20" s="6">
        <v>14</v>
      </c>
      <c r="G20" s="5"/>
    </row>
    <row r="21" ht="45" customHeight="1" spans="1:7">
      <c r="A21" s="5">
        <v>18</v>
      </c>
      <c r="B21" s="5" t="s">
        <v>9</v>
      </c>
      <c r="C21" s="5" t="str">
        <f>"李菲"</f>
        <v>李菲</v>
      </c>
      <c r="D21" s="5" t="str">
        <f>"202302110215"</f>
        <v>202302110215</v>
      </c>
      <c r="E21" s="6">
        <v>58</v>
      </c>
      <c r="F21" s="6">
        <v>18</v>
      </c>
      <c r="G21" s="5"/>
    </row>
    <row r="22" ht="45" customHeight="1" spans="1:7">
      <c r="A22" s="5">
        <v>19</v>
      </c>
      <c r="B22" s="5" t="s">
        <v>9</v>
      </c>
      <c r="C22" s="5" t="str">
        <f>"蔡泽翔"</f>
        <v>蔡泽翔</v>
      </c>
      <c r="D22" s="5" t="str">
        <f>"202302110214"</f>
        <v>202302110214</v>
      </c>
      <c r="E22" s="6">
        <v>56</v>
      </c>
      <c r="F22" s="6">
        <v>19</v>
      </c>
      <c r="G22" s="5"/>
    </row>
    <row r="23" ht="45" customHeight="1" spans="1:7">
      <c r="A23" s="5">
        <v>20</v>
      </c>
      <c r="B23" s="5" t="s">
        <v>9</v>
      </c>
      <c r="C23" s="5" t="str">
        <f>"李佳玥"</f>
        <v>李佳玥</v>
      </c>
      <c r="D23" s="5" t="str">
        <f>"202302110318"</f>
        <v>202302110318</v>
      </c>
      <c r="E23" s="6">
        <v>56</v>
      </c>
      <c r="F23" s="6">
        <v>19</v>
      </c>
      <c r="G23" s="5"/>
    </row>
    <row r="24" ht="45" customHeight="1" spans="1:7">
      <c r="A24" s="5">
        <v>21</v>
      </c>
      <c r="B24" s="5" t="s">
        <v>9</v>
      </c>
      <c r="C24" s="5" t="str">
        <f>"杨愉辰"</f>
        <v>杨愉辰</v>
      </c>
      <c r="D24" s="5" t="str">
        <f>"202302110409"</f>
        <v>202302110409</v>
      </c>
      <c r="E24" s="6">
        <v>56</v>
      </c>
      <c r="F24" s="6">
        <v>21</v>
      </c>
      <c r="G24" s="5"/>
    </row>
    <row r="25" ht="45" customHeight="1" spans="1:7">
      <c r="A25" s="5">
        <v>22</v>
      </c>
      <c r="B25" s="5" t="s">
        <v>9</v>
      </c>
      <c r="C25" s="5" t="str">
        <f>"詹达富"</f>
        <v>詹达富</v>
      </c>
      <c r="D25" s="5" t="str">
        <f>"202302110114"</f>
        <v>202302110114</v>
      </c>
      <c r="E25" s="6">
        <v>55</v>
      </c>
      <c r="F25" s="6">
        <v>22</v>
      </c>
      <c r="G25" s="5"/>
    </row>
    <row r="26" ht="45" customHeight="1" spans="1:7">
      <c r="A26" s="5">
        <v>23</v>
      </c>
      <c r="B26" s="5" t="s">
        <v>9</v>
      </c>
      <c r="C26" s="5" t="str">
        <f>"陈佳颖"</f>
        <v>陈佳颖</v>
      </c>
      <c r="D26" s="5" t="str">
        <f>"202302110312"</f>
        <v>202302110312</v>
      </c>
      <c r="E26" s="6">
        <v>55</v>
      </c>
      <c r="F26" s="6">
        <v>22</v>
      </c>
      <c r="G26" s="5"/>
    </row>
    <row r="27" ht="45" customHeight="1" spans="1:7">
      <c r="A27" s="5">
        <v>24</v>
      </c>
      <c r="B27" s="5" t="s">
        <v>9</v>
      </c>
      <c r="C27" s="5" t="str">
        <f>"王文碧"</f>
        <v>王文碧</v>
      </c>
      <c r="D27" s="5" t="str">
        <f>"202302110416"</f>
        <v>202302110416</v>
      </c>
      <c r="E27" s="6">
        <v>55</v>
      </c>
      <c r="F27" s="6">
        <v>22</v>
      </c>
      <c r="G27" s="5"/>
    </row>
    <row r="28" ht="45" customHeight="1" spans="1:7">
      <c r="A28" s="5">
        <v>25</v>
      </c>
      <c r="B28" s="5" t="s">
        <v>9</v>
      </c>
      <c r="C28" s="5" t="str">
        <f>"吴佳佳"</f>
        <v>吴佳佳</v>
      </c>
      <c r="D28" s="5" t="str">
        <f>"202302110126"</f>
        <v>202302110126</v>
      </c>
      <c r="E28" s="6">
        <v>54</v>
      </c>
      <c r="F28" s="6">
        <v>25</v>
      </c>
      <c r="G28" s="5"/>
    </row>
    <row r="29" ht="45" customHeight="1" spans="1:7">
      <c r="A29" s="5">
        <v>26</v>
      </c>
      <c r="B29" s="5" t="s">
        <v>9</v>
      </c>
      <c r="C29" s="5" t="str">
        <f>"王瑞涵"</f>
        <v>王瑞涵</v>
      </c>
      <c r="D29" s="5" t="str">
        <f>"202302110406"</f>
        <v>202302110406</v>
      </c>
      <c r="E29" s="6">
        <v>54</v>
      </c>
      <c r="F29" s="6">
        <v>25</v>
      </c>
      <c r="G29" s="5"/>
    </row>
    <row r="30" ht="45" customHeight="1" spans="1:7">
      <c r="A30" s="5">
        <v>27</v>
      </c>
      <c r="B30" s="5" t="s">
        <v>9</v>
      </c>
      <c r="C30" s="5" t="str">
        <f>"谢慧芬"</f>
        <v>谢慧芬</v>
      </c>
      <c r="D30" s="5" t="str">
        <f>"202302110417"</f>
        <v>202302110417</v>
      </c>
      <c r="E30" s="6">
        <v>54</v>
      </c>
      <c r="F30" s="6">
        <v>25</v>
      </c>
      <c r="G30" s="5"/>
    </row>
    <row r="31" ht="45" customHeight="1" spans="1:7">
      <c r="A31" s="5">
        <v>28</v>
      </c>
      <c r="B31" s="5" t="s">
        <v>9</v>
      </c>
      <c r="C31" s="5" t="str">
        <f>"张玳"</f>
        <v>张玳</v>
      </c>
      <c r="D31" s="5" t="str">
        <f>"202302110116"</f>
        <v>202302110116</v>
      </c>
      <c r="E31" s="6">
        <v>53</v>
      </c>
      <c r="F31" s="6">
        <v>28</v>
      </c>
      <c r="G31" s="5"/>
    </row>
    <row r="32" ht="45" customHeight="1" spans="1:7">
      <c r="A32" s="5">
        <v>29</v>
      </c>
      <c r="B32" s="5" t="s">
        <v>9</v>
      </c>
      <c r="C32" s="5" t="str">
        <f>"陈一潮"</f>
        <v>陈一潮</v>
      </c>
      <c r="D32" s="5" t="str">
        <f>"202302110123"</f>
        <v>202302110123</v>
      </c>
      <c r="E32" s="6">
        <v>53</v>
      </c>
      <c r="F32" s="6">
        <v>28</v>
      </c>
      <c r="G32" s="5"/>
    </row>
    <row r="33" ht="45" customHeight="1" spans="1:7">
      <c r="A33" s="5">
        <v>30</v>
      </c>
      <c r="B33" s="5" t="s">
        <v>9</v>
      </c>
      <c r="C33" s="5" t="str">
        <f>"叶琳琳"</f>
        <v>叶琳琳</v>
      </c>
      <c r="D33" s="5" t="str">
        <f>"202302110316"</f>
        <v>202302110316</v>
      </c>
      <c r="E33" s="6">
        <v>53</v>
      </c>
      <c r="F33" s="6">
        <v>28</v>
      </c>
      <c r="G33" s="5"/>
    </row>
    <row r="34" ht="45" customHeight="1" spans="1:7">
      <c r="A34" s="5">
        <v>31</v>
      </c>
      <c r="B34" s="5" t="s">
        <v>9</v>
      </c>
      <c r="C34" s="5" t="str">
        <f>"梁正雨"</f>
        <v>梁正雨</v>
      </c>
      <c r="D34" s="5" t="str">
        <f>"202302110301"</f>
        <v>202302110301</v>
      </c>
      <c r="E34" s="6">
        <v>52</v>
      </c>
      <c r="F34" s="6">
        <v>31</v>
      </c>
      <c r="G34" s="5"/>
    </row>
    <row r="35" ht="45" customHeight="1" spans="1:7">
      <c r="A35" s="5">
        <v>32</v>
      </c>
      <c r="B35" s="5" t="s">
        <v>9</v>
      </c>
      <c r="C35" s="5" t="str">
        <f>"梁扬慈"</f>
        <v>梁扬慈</v>
      </c>
      <c r="D35" s="5" t="str">
        <f>"202302110303"</f>
        <v>202302110303</v>
      </c>
      <c r="E35" s="6">
        <v>52</v>
      </c>
      <c r="F35" s="6">
        <v>31</v>
      </c>
      <c r="G35" s="5"/>
    </row>
    <row r="36" ht="45" customHeight="1" spans="1:7">
      <c r="A36" s="5">
        <v>33</v>
      </c>
      <c r="B36" s="5" t="s">
        <v>9</v>
      </c>
      <c r="C36" s="5" t="str">
        <f>"王川成"</f>
        <v>王川成</v>
      </c>
      <c r="D36" s="5" t="str">
        <f>"202302110422"</f>
        <v>202302110422</v>
      </c>
      <c r="E36" s="6">
        <v>52</v>
      </c>
      <c r="F36" s="6">
        <v>31</v>
      </c>
      <c r="G36" s="5"/>
    </row>
    <row r="37" ht="45" customHeight="1" spans="1:7">
      <c r="A37" s="5">
        <v>34</v>
      </c>
      <c r="B37" s="5" t="s">
        <v>9</v>
      </c>
      <c r="C37" s="5" t="str">
        <f>"周嘉敏"</f>
        <v>周嘉敏</v>
      </c>
      <c r="D37" s="5" t="str">
        <f>"202302110102"</f>
        <v>202302110102</v>
      </c>
      <c r="E37" s="6">
        <v>51</v>
      </c>
      <c r="F37" s="6">
        <v>34</v>
      </c>
      <c r="G37" s="5"/>
    </row>
    <row r="38" ht="45" customHeight="1" spans="1:7">
      <c r="A38" s="5">
        <v>35</v>
      </c>
      <c r="B38" s="5" t="s">
        <v>9</v>
      </c>
      <c r="C38" s="5" t="str">
        <f>"张钰浩"</f>
        <v>张钰浩</v>
      </c>
      <c r="D38" s="5" t="str">
        <f>"202302110106"</f>
        <v>202302110106</v>
      </c>
      <c r="E38" s="6">
        <v>51</v>
      </c>
      <c r="F38" s="6">
        <v>34</v>
      </c>
      <c r="G38" s="5"/>
    </row>
    <row r="39" ht="45" customHeight="1" spans="1:7">
      <c r="A39" s="5">
        <v>36</v>
      </c>
      <c r="B39" s="5" t="s">
        <v>9</v>
      </c>
      <c r="C39" s="5" t="str">
        <f>"王腾毅"</f>
        <v>王腾毅</v>
      </c>
      <c r="D39" s="5" t="str">
        <f>"202302110120"</f>
        <v>202302110120</v>
      </c>
      <c r="E39" s="6">
        <v>51</v>
      </c>
      <c r="F39" s="6">
        <v>34</v>
      </c>
      <c r="G39" s="5"/>
    </row>
    <row r="40" ht="45" customHeight="1" spans="1:7">
      <c r="A40" s="5">
        <v>37</v>
      </c>
      <c r="B40" s="5" t="s">
        <v>9</v>
      </c>
      <c r="C40" s="5" t="str">
        <f>"赵菲"</f>
        <v>赵菲</v>
      </c>
      <c r="D40" s="5" t="str">
        <f>"202302110304"</f>
        <v>202302110304</v>
      </c>
      <c r="E40" s="6">
        <v>51</v>
      </c>
      <c r="F40" s="6">
        <v>34</v>
      </c>
      <c r="G40" s="5"/>
    </row>
    <row r="41" ht="45" customHeight="1" spans="1:7">
      <c r="A41" s="5">
        <v>38</v>
      </c>
      <c r="B41" s="5" t="s">
        <v>9</v>
      </c>
      <c r="C41" s="5" t="str">
        <f>"施佳"</f>
        <v>施佳</v>
      </c>
      <c r="D41" s="5" t="str">
        <f>"202302110308"</f>
        <v>202302110308</v>
      </c>
      <c r="E41" s="6">
        <v>51</v>
      </c>
      <c r="F41" s="6">
        <v>34</v>
      </c>
      <c r="G41" s="5"/>
    </row>
    <row r="42" ht="45" customHeight="1" spans="1:7">
      <c r="A42" s="5">
        <v>39</v>
      </c>
      <c r="B42" s="5" t="s">
        <v>9</v>
      </c>
      <c r="C42" s="5" t="str">
        <f>"王静"</f>
        <v>王静</v>
      </c>
      <c r="D42" s="5" t="str">
        <f>"202302110320"</f>
        <v>202302110320</v>
      </c>
      <c r="E42" s="6">
        <v>51</v>
      </c>
      <c r="F42" s="6">
        <v>34</v>
      </c>
      <c r="G42" s="5"/>
    </row>
    <row r="43" ht="45" customHeight="1" spans="1:7">
      <c r="A43" s="5">
        <v>40</v>
      </c>
      <c r="B43" s="5" t="s">
        <v>9</v>
      </c>
      <c r="C43" s="5" t="str">
        <f>"王楠"</f>
        <v>王楠</v>
      </c>
      <c r="D43" s="5" t="str">
        <f>"202302110326"</f>
        <v>202302110326</v>
      </c>
      <c r="E43" s="6">
        <v>51</v>
      </c>
      <c r="F43" s="6">
        <v>34</v>
      </c>
      <c r="G43" s="5"/>
    </row>
    <row r="44" ht="45" customHeight="1" spans="1:7">
      <c r="A44" s="5">
        <v>41</v>
      </c>
      <c r="B44" s="5" t="s">
        <v>9</v>
      </c>
      <c r="C44" s="5" t="str">
        <f>"李中弘"</f>
        <v>李中弘</v>
      </c>
      <c r="D44" s="5" t="str">
        <f>"202302110414"</f>
        <v>202302110414</v>
      </c>
      <c r="E44" s="6">
        <v>51</v>
      </c>
      <c r="F44" s="6">
        <v>34</v>
      </c>
      <c r="G44" s="5"/>
    </row>
  </sheetData>
  <sortState ref="A4:G109">
    <sortCondition ref="E4" descending="1"/>
  </sortState>
  <mergeCells count="1">
    <mergeCell ref="A2:G2"/>
  </mergeCells>
  <printOptions horizontalCentered="1"/>
  <pageMargins left="0.751388888888889" right="0.751388888888889" top="1" bottom="1" header="0.5" footer="0.5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</cp:lastModifiedBy>
  <dcterms:created xsi:type="dcterms:W3CDTF">2023-02-13T07:38:00Z</dcterms:created>
  <dcterms:modified xsi:type="dcterms:W3CDTF">2023-02-21T02:53:06Z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F5E12091EA5A4C19BB2BAF39A9B4AA42</vt:lpwstr>
  </property>
  <property fmtid="{D5CDD505-2E9C-101B-9397-08002B2CF9AE}" pid="3" name="KSOProductBuildVer">
    <vt:lpwstr>2052-11.1.0.12763</vt:lpwstr>
  </property>
</Properties>
</file>