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75"/>
  </bookViews>
  <sheets>
    <sheet name="12" sheetId="6" r:id="rId1"/>
  </sheets>
  <definedNames>
    <definedName name="_xlnm._FilterDatabase" localSheetId="0" hidden="1">'12'!$A$1:$N$25</definedName>
    <definedName name="_xlnm.Print_Titles" localSheetId="0">'12'!$2:$2</definedName>
  </definedNames>
  <calcPr calcId="144525" concurrentCalc="0"/>
</workbook>
</file>

<file path=xl/sharedStrings.xml><?xml version="1.0" encoding="utf-8"?>
<sst xmlns="http://schemas.openxmlformats.org/spreadsheetml/2006/main" count="71">
  <si>
    <t xml:space="preserve">自治区应急管理厅事业单位2022年上半年面向社会公开招聘工作人员考察结果及拟录用人员名单  </t>
  </si>
  <si>
    <t>序号</t>
  </si>
  <si>
    <t>报考单位</t>
  </si>
  <si>
    <t>职位代码</t>
  </si>
  <si>
    <t>招聘人数</t>
  </si>
  <si>
    <t>身份证号</t>
  </si>
  <si>
    <t>学历</t>
  </si>
  <si>
    <t>笔试
成绩</t>
  </si>
  <si>
    <t>笔试
折算</t>
  </si>
  <si>
    <t>面试
成绩</t>
  </si>
  <si>
    <t>面试
折算</t>
  </si>
  <si>
    <t>总成绩</t>
  </si>
  <si>
    <t>名次</t>
  </si>
  <si>
    <t>资格审查结果</t>
  </si>
  <si>
    <t>体检
结果</t>
  </si>
  <si>
    <t>考察
结果</t>
  </si>
  <si>
    <t>是否入围
拟录用人员</t>
  </si>
  <si>
    <t>自治区矿山安全服务保障中心</t>
  </si>
  <si>
    <t>202205000371</t>
  </si>
  <si>
    <t>4</t>
  </si>
  <si>
    <t>652101********0424</t>
  </si>
  <si>
    <t>本科</t>
  </si>
  <si>
    <t>合格</t>
  </si>
  <si>
    <t>是</t>
  </si>
  <si>
    <t>411122********7515</t>
  </si>
  <si>
    <t>硕士研究生</t>
  </si>
  <si>
    <t>652327********0015</t>
  </si>
  <si>
    <t>654301********0012</t>
  </si>
  <si>
    <t>202205000372</t>
  </si>
  <si>
    <t>2</t>
  </si>
  <si>
    <t>622322********3817</t>
  </si>
  <si>
    <t>650202********161X</t>
  </si>
  <si>
    <t>202205000373</t>
  </si>
  <si>
    <t>652323********0011</t>
  </si>
  <si>
    <t>202205000374</t>
  </si>
  <si>
    <t>652827********2010</t>
  </si>
  <si>
    <t>202205000375</t>
  </si>
  <si>
    <t>1</t>
  </si>
  <si>
    <t>659001********0939</t>
  </si>
  <si>
    <t>202205000376</t>
  </si>
  <si>
    <t>622323********6671</t>
  </si>
  <si>
    <t>654201********0037</t>
  </si>
  <si>
    <t>202205000377</t>
  </si>
  <si>
    <t>500235********6270</t>
  </si>
  <si>
    <t>202205000378</t>
  </si>
  <si>
    <t>3</t>
  </si>
  <si>
    <t>652823********0019</t>
  </si>
  <si>
    <t>610429********1714</t>
  </si>
  <si>
    <t>自治区自然灾害综合监测预警中心</t>
  </si>
  <si>
    <t>202205000379</t>
  </si>
  <si>
    <t>412727********0719</t>
  </si>
  <si>
    <t>202205000380</t>
  </si>
  <si>
    <t>620422********2718</t>
  </si>
  <si>
    <t>自治区安全生产应急救援指挥中心</t>
  </si>
  <si>
    <t>202205000382</t>
  </si>
  <si>
    <t>652201********4037</t>
  </si>
  <si>
    <t>自治区矿山应急救援总队</t>
  </si>
  <si>
    <t>202205000383</t>
  </si>
  <si>
    <t>622223********5119</t>
  </si>
  <si>
    <t>自治区安全科学技术研究院</t>
  </si>
  <si>
    <t>202205000384</t>
  </si>
  <si>
    <t>652701********0828</t>
  </si>
  <si>
    <t>202205000385</t>
  </si>
  <si>
    <t>622623********2141</t>
  </si>
  <si>
    <t>202205000386</t>
  </si>
  <si>
    <t>652301********5534</t>
  </si>
  <si>
    <t>自治区煤炭科学研究所</t>
  </si>
  <si>
    <t>202205000387</t>
  </si>
  <si>
    <t>650204********0029</t>
  </si>
  <si>
    <t>202205000388</t>
  </si>
  <si>
    <t>654301********0010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</si>
</sst>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0"/>
    </font>
    <font>
      <sz val="8"/>
      <color theme="1"/>
      <name val="宋体"/>
      <charset val="134"/>
    </font>
    <font>
      <sz val="8"/>
      <name val="宋体"/>
      <charset val="0"/>
    </font>
    <font>
      <sz val="8"/>
      <name val="宋体"/>
      <charset val="134"/>
    </font>
    <font>
      <sz val="8"/>
      <color theme="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5"/>
  <sheetViews>
    <sheetView tabSelected="1" workbookViewId="0">
      <selection activeCell="S21" sqref="S21"/>
    </sheetView>
  </sheetViews>
  <sheetFormatPr defaultColWidth="9" defaultRowHeight="13.5"/>
  <cols>
    <col min="1" max="1" width="4.375" style="2" customWidth="1"/>
    <col min="2" max="2" width="23.9583333333333" style="2" customWidth="1"/>
    <col min="3" max="3" width="11.875" style="2" customWidth="1"/>
    <col min="4" max="4" width="5.75833333333333" style="3" customWidth="1"/>
    <col min="5" max="5" width="16.625" style="3" customWidth="1"/>
    <col min="6" max="6" width="8.5" style="3" customWidth="1"/>
    <col min="7" max="7" width="7.16666666666667" style="3" customWidth="1"/>
    <col min="8" max="8" width="7.16666666666667" style="4" customWidth="1"/>
    <col min="9" max="9" width="7.16666666666667" style="3" customWidth="1"/>
    <col min="10" max="10" width="7.16666666666667" style="4" customWidth="1"/>
    <col min="11" max="11" width="7.54166666666667" style="4" customWidth="1"/>
    <col min="12" max="12" width="5" style="3" customWidth="1"/>
    <col min="13" max="13" width="6" style="3" customWidth="1"/>
    <col min="14" max="14" width="6.875" style="2" customWidth="1"/>
    <col min="15" max="15" width="7.49166666666667" style="2" customWidth="1"/>
    <col min="16" max="16" width="10.75" style="2" customWidth="1"/>
    <col min="17" max="16384" width="9" style="2"/>
  </cols>
  <sheetData>
    <row r="1" ht="30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ht="18" customHeight="1" spans="1:16">
      <c r="A3" s="8">
        <v>1</v>
      </c>
      <c r="B3" s="9" t="s">
        <v>17</v>
      </c>
      <c r="C3" s="10" t="s">
        <v>18</v>
      </c>
      <c r="D3" s="10" t="s">
        <v>19</v>
      </c>
      <c r="E3" s="18" t="s">
        <v>20</v>
      </c>
      <c r="F3" s="10" t="s">
        <v>21</v>
      </c>
      <c r="G3" s="10">
        <v>182</v>
      </c>
      <c r="H3" s="11">
        <f t="shared" ref="H3:H10" si="0">(G3/3)*0.4</f>
        <v>24.2666666666667</v>
      </c>
      <c r="I3" s="10">
        <v>84.6</v>
      </c>
      <c r="J3" s="11">
        <f t="shared" ref="J3:J10" si="1">I3*0.6</f>
        <v>50.76</v>
      </c>
      <c r="K3" s="11">
        <f t="shared" ref="K3:K10" si="2">H3+J3</f>
        <v>75.0266666666667</v>
      </c>
      <c r="L3" s="10">
        <v>1</v>
      </c>
      <c r="M3" s="10" t="s">
        <v>22</v>
      </c>
      <c r="N3" s="10" t="s">
        <v>22</v>
      </c>
      <c r="O3" s="10" t="s">
        <v>22</v>
      </c>
      <c r="P3" s="10" t="s">
        <v>23</v>
      </c>
    </row>
    <row r="4" ht="18" customHeight="1" spans="1:16">
      <c r="A4" s="8">
        <v>2</v>
      </c>
      <c r="B4" s="9"/>
      <c r="C4" s="10"/>
      <c r="D4" s="10"/>
      <c r="E4" s="18" t="s">
        <v>24</v>
      </c>
      <c r="F4" s="10" t="s">
        <v>25</v>
      </c>
      <c r="G4" s="10">
        <v>185</v>
      </c>
      <c r="H4" s="11">
        <f t="shared" si="0"/>
        <v>24.6666666666667</v>
      </c>
      <c r="I4" s="10">
        <v>83.6</v>
      </c>
      <c r="J4" s="11">
        <f t="shared" si="1"/>
        <v>50.16</v>
      </c>
      <c r="K4" s="11">
        <f t="shared" si="2"/>
        <v>74.8266666666667</v>
      </c>
      <c r="L4" s="10">
        <v>2</v>
      </c>
      <c r="M4" s="10" t="s">
        <v>22</v>
      </c>
      <c r="N4" s="10" t="s">
        <v>22</v>
      </c>
      <c r="O4" s="10" t="s">
        <v>22</v>
      </c>
      <c r="P4" s="10" t="s">
        <v>23</v>
      </c>
    </row>
    <row r="5" ht="18" customHeight="1" spans="1:16">
      <c r="A5" s="8">
        <v>3</v>
      </c>
      <c r="B5" s="9"/>
      <c r="C5" s="10"/>
      <c r="D5" s="10"/>
      <c r="E5" s="18" t="s">
        <v>26</v>
      </c>
      <c r="F5" s="10" t="s">
        <v>21</v>
      </c>
      <c r="G5" s="10">
        <v>177</v>
      </c>
      <c r="H5" s="11">
        <f t="shared" si="0"/>
        <v>23.6</v>
      </c>
      <c r="I5" s="10">
        <v>85.2</v>
      </c>
      <c r="J5" s="11">
        <f t="shared" si="1"/>
        <v>51.12</v>
      </c>
      <c r="K5" s="11">
        <f t="shared" si="2"/>
        <v>74.72</v>
      </c>
      <c r="L5" s="10">
        <v>3</v>
      </c>
      <c r="M5" s="10" t="s">
        <v>22</v>
      </c>
      <c r="N5" s="10" t="s">
        <v>22</v>
      </c>
      <c r="O5" s="10" t="s">
        <v>22</v>
      </c>
      <c r="P5" s="10" t="s">
        <v>23</v>
      </c>
    </row>
    <row r="6" ht="18" customHeight="1" spans="1:16">
      <c r="A6" s="8">
        <v>4</v>
      </c>
      <c r="B6" s="9"/>
      <c r="C6" s="10"/>
      <c r="D6" s="10"/>
      <c r="E6" s="18" t="s">
        <v>27</v>
      </c>
      <c r="F6" s="10" t="s">
        <v>21</v>
      </c>
      <c r="G6" s="10">
        <v>151</v>
      </c>
      <c r="H6" s="11">
        <f t="shared" si="0"/>
        <v>20.1333333333333</v>
      </c>
      <c r="I6" s="10">
        <v>82.2</v>
      </c>
      <c r="J6" s="11">
        <f t="shared" si="1"/>
        <v>49.32</v>
      </c>
      <c r="K6" s="11">
        <f t="shared" si="2"/>
        <v>69.4533333333333</v>
      </c>
      <c r="L6" s="10">
        <v>4</v>
      </c>
      <c r="M6" s="10" t="s">
        <v>22</v>
      </c>
      <c r="N6" s="10" t="s">
        <v>22</v>
      </c>
      <c r="O6" s="10" t="s">
        <v>22</v>
      </c>
      <c r="P6" s="10" t="s">
        <v>23</v>
      </c>
    </row>
    <row r="7" ht="18" customHeight="1" spans="1:16">
      <c r="A7" s="8">
        <v>5</v>
      </c>
      <c r="B7" s="9"/>
      <c r="C7" s="10" t="s">
        <v>28</v>
      </c>
      <c r="D7" s="10" t="s">
        <v>29</v>
      </c>
      <c r="E7" s="18" t="s">
        <v>30</v>
      </c>
      <c r="F7" s="10" t="s">
        <v>21</v>
      </c>
      <c r="G7" s="10">
        <v>189</v>
      </c>
      <c r="H7" s="11">
        <f t="shared" si="0"/>
        <v>25.2</v>
      </c>
      <c r="I7" s="10">
        <v>82</v>
      </c>
      <c r="J7" s="11">
        <f t="shared" si="1"/>
        <v>49.2</v>
      </c>
      <c r="K7" s="11">
        <f t="shared" si="2"/>
        <v>74.4</v>
      </c>
      <c r="L7" s="10">
        <v>1</v>
      </c>
      <c r="M7" s="10" t="s">
        <v>22</v>
      </c>
      <c r="N7" s="10" t="s">
        <v>22</v>
      </c>
      <c r="O7" s="10" t="s">
        <v>22</v>
      </c>
      <c r="P7" s="10" t="s">
        <v>23</v>
      </c>
    </row>
    <row r="8" ht="18" customHeight="1" spans="1:16">
      <c r="A8" s="8">
        <v>6</v>
      </c>
      <c r="B8" s="9"/>
      <c r="C8" s="10"/>
      <c r="D8" s="10"/>
      <c r="E8" s="10" t="s">
        <v>31</v>
      </c>
      <c r="F8" s="10" t="s">
        <v>21</v>
      </c>
      <c r="G8" s="10">
        <v>161</v>
      </c>
      <c r="H8" s="11">
        <f t="shared" si="0"/>
        <v>21.4666666666667</v>
      </c>
      <c r="I8" s="10">
        <v>80.4</v>
      </c>
      <c r="J8" s="11">
        <f t="shared" si="1"/>
        <v>48.24</v>
      </c>
      <c r="K8" s="11">
        <f t="shared" si="2"/>
        <v>69.7066666666667</v>
      </c>
      <c r="L8" s="10">
        <v>2</v>
      </c>
      <c r="M8" s="10" t="s">
        <v>22</v>
      </c>
      <c r="N8" s="10" t="s">
        <v>22</v>
      </c>
      <c r="O8" s="10" t="s">
        <v>22</v>
      </c>
      <c r="P8" s="10" t="s">
        <v>23</v>
      </c>
    </row>
    <row r="9" ht="18" customHeight="1" spans="1:16">
      <c r="A9" s="8">
        <v>7</v>
      </c>
      <c r="B9" s="9"/>
      <c r="C9" s="18" t="s">
        <v>32</v>
      </c>
      <c r="D9" s="10">
        <v>2</v>
      </c>
      <c r="E9" s="18" t="s">
        <v>33</v>
      </c>
      <c r="F9" s="10" t="s">
        <v>21</v>
      </c>
      <c r="G9" s="10">
        <v>133</v>
      </c>
      <c r="H9" s="11">
        <f t="shared" si="0"/>
        <v>17.7333333333333</v>
      </c>
      <c r="I9" s="10">
        <v>72.2</v>
      </c>
      <c r="J9" s="11">
        <f t="shared" si="1"/>
        <v>43.32</v>
      </c>
      <c r="K9" s="11">
        <f t="shared" si="2"/>
        <v>61.0533333333333</v>
      </c>
      <c r="L9" s="10">
        <v>1</v>
      </c>
      <c r="M9" s="10" t="s">
        <v>22</v>
      </c>
      <c r="N9" s="10" t="s">
        <v>22</v>
      </c>
      <c r="O9" s="10" t="s">
        <v>22</v>
      </c>
      <c r="P9" s="10" t="s">
        <v>23</v>
      </c>
    </row>
    <row r="10" ht="18" customHeight="1" spans="1:16">
      <c r="A10" s="8">
        <v>8</v>
      </c>
      <c r="B10" s="9"/>
      <c r="C10" s="10" t="s">
        <v>34</v>
      </c>
      <c r="D10" s="10" t="s">
        <v>29</v>
      </c>
      <c r="E10" s="18" t="s">
        <v>35</v>
      </c>
      <c r="F10" s="10" t="s">
        <v>21</v>
      </c>
      <c r="G10" s="10">
        <v>168.5</v>
      </c>
      <c r="H10" s="11">
        <f t="shared" si="0"/>
        <v>22.4666666666667</v>
      </c>
      <c r="I10" s="10">
        <v>71.6</v>
      </c>
      <c r="J10" s="11">
        <f t="shared" si="1"/>
        <v>42.96</v>
      </c>
      <c r="K10" s="11">
        <f t="shared" si="2"/>
        <v>65.4266666666667</v>
      </c>
      <c r="L10" s="10">
        <v>1</v>
      </c>
      <c r="M10" s="10" t="s">
        <v>22</v>
      </c>
      <c r="N10" s="10" t="s">
        <v>22</v>
      </c>
      <c r="O10" s="10" t="s">
        <v>22</v>
      </c>
      <c r="P10" s="10" t="s">
        <v>23</v>
      </c>
    </row>
    <row r="11" ht="18" customHeight="1" spans="1:16">
      <c r="A11" s="8">
        <v>9</v>
      </c>
      <c r="B11" s="9"/>
      <c r="C11" s="10" t="s">
        <v>36</v>
      </c>
      <c r="D11" s="10" t="s">
        <v>37</v>
      </c>
      <c r="E11" s="18" t="s">
        <v>38</v>
      </c>
      <c r="F11" s="10" t="s">
        <v>21</v>
      </c>
      <c r="G11" s="10">
        <v>153</v>
      </c>
      <c r="H11" s="11">
        <f t="shared" ref="H11:H16" si="3">(G11/3)*0.4</f>
        <v>20.4</v>
      </c>
      <c r="I11" s="10">
        <v>76.8</v>
      </c>
      <c r="J11" s="11">
        <f t="shared" ref="J11:J16" si="4">I11*0.6</f>
        <v>46.08</v>
      </c>
      <c r="K11" s="11">
        <f t="shared" ref="K11:K25" si="5">H11+J11</f>
        <v>66.48</v>
      </c>
      <c r="L11" s="10">
        <v>1</v>
      </c>
      <c r="M11" s="10" t="s">
        <v>22</v>
      </c>
      <c r="N11" s="10" t="s">
        <v>22</v>
      </c>
      <c r="O11" s="10" t="s">
        <v>22</v>
      </c>
      <c r="P11" s="10" t="s">
        <v>23</v>
      </c>
    </row>
    <row r="12" ht="18" customHeight="1" spans="1:16">
      <c r="A12" s="8">
        <v>10</v>
      </c>
      <c r="B12" s="9"/>
      <c r="C12" s="10" t="s">
        <v>39</v>
      </c>
      <c r="D12" s="10" t="s">
        <v>29</v>
      </c>
      <c r="E12" s="18" t="s">
        <v>40</v>
      </c>
      <c r="F12" s="10" t="s">
        <v>21</v>
      </c>
      <c r="G12" s="10">
        <v>182.5</v>
      </c>
      <c r="H12" s="11">
        <f t="shared" si="3"/>
        <v>24.3333333333333</v>
      </c>
      <c r="I12" s="10">
        <v>81.4</v>
      </c>
      <c r="J12" s="11">
        <f t="shared" si="4"/>
        <v>48.84</v>
      </c>
      <c r="K12" s="11">
        <f t="shared" si="5"/>
        <v>73.1733333333333</v>
      </c>
      <c r="L12" s="10">
        <v>1</v>
      </c>
      <c r="M12" s="10" t="s">
        <v>22</v>
      </c>
      <c r="N12" s="10" t="s">
        <v>22</v>
      </c>
      <c r="O12" s="10" t="s">
        <v>22</v>
      </c>
      <c r="P12" s="10" t="s">
        <v>23</v>
      </c>
    </row>
    <row r="13" ht="18" customHeight="1" spans="1:16">
      <c r="A13" s="8">
        <v>11</v>
      </c>
      <c r="B13" s="9"/>
      <c r="C13" s="10"/>
      <c r="D13" s="10"/>
      <c r="E13" s="18" t="s">
        <v>41</v>
      </c>
      <c r="F13" s="10" t="s">
        <v>21</v>
      </c>
      <c r="G13" s="10">
        <v>177.5</v>
      </c>
      <c r="H13" s="11">
        <f t="shared" si="3"/>
        <v>23.6666666666667</v>
      </c>
      <c r="I13" s="10">
        <v>76.2</v>
      </c>
      <c r="J13" s="11">
        <f t="shared" si="4"/>
        <v>45.72</v>
      </c>
      <c r="K13" s="11">
        <f t="shared" si="5"/>
        <v>69.3866666666667</v>
      </c>
      <c r="L13" s="10">
        <v>2</v>
      </c>
      <c r="M13" s="10" t="s">
        <v>22</v>
      </c>
      <c r="N13" s="10" t="s">
        <v>22</v>
      </c>
      <c r="O13" s="10" t="s">
        <v>22</v>
      </c>
      <c r="P13" s="10" t="s">
        <v>23</v>
      </c>
    </row>
    <row r="14" ht="18" customHeight="1" spans="1:16">
      <c r="A14" s="8">
        <v>12</v>
      </c>
      <c r="B14" s="9"/>
      <c r="C14" s="10" t="s">
        <v>42</v>
      </c>
      <c r="D14" s="10" t="s">
        <v>37</v>
      </c>
      <c r="E14" s="18" t="s">
        <v>43</v>
      </c>
      <c r="F14" s="10" t="s">
        <v>21</v>
      </c>
      <c r="G14" s="10">
        <v>190</v>
      </c>
      <c r="H14" s="11">
        <f t="shared" si="3"/>
        <v>25.3333333333333</v>
      </c>
      <c r="I14" s="10">
        <v>78.6</v>
      </c>
      <c r="J14" s="11">
        <f t="shared" si="4"/>
        <v>47.16</v>
      </c>
      <c r="K14" s="11">
        <f t="shared" si="5"/>
        <v>72.4933333333333</v>
      </c>
      <c r="L14" s="10">
        <v>1</v>
      </c>
      <c r="M14" s="10" t="s">
        <v>22</v>
      </c>
      <c r="N14" s="10" t="s">
        <v>22</v>
      </c>
      <c r="O14" s="10" t="s">
        <v>22</v>
      </c>
      <c r="P14" s="10" t="s">
        <v>23</v>
      </c>
    </row>
    <row r="15" ht="18" customHeight="1" spans="1:16">
      <c r="A15" s="8">
        <v>13</v>
      </c>
      <c r="B15" s="9"/>
      <c r="C15" s="12" t="s">
        <v>44</v>
      </c>
      <c r="D15" s="12" t="s">
        <v>45</v>
      </c>
      <c r="E15" s="18" t="s">
        <v>46</v>
      </c>
      <c r="F15" s="10" t="s">
        <v>21</v>
      </c>
      <c r="G15" s="10">
        <v>183</v>
      </c>
      <c r="H15" s="11">
        <f t="shared" si="3"/>
        <v>24.4</v>
      </c>
      <c r="I15" s="10">
        <v>65.4</v>
      </c>
      <c r="J15" s="11">
        <f t="shared" si="4"/>
        <v>39.24</v>
      </c>
      <c r="K15" s="11">
        <f t="shared" si="5"/>
        <v>63.64</v>
      </c>
      <c r="L15" s="10">
        <v>1</v>
      </c>
      <c r="M15" s="10" t="s">
        <v>22</v>
      </c>
      <c r="N15" s="10" t="s">
        <v>22</v>
      </c>
      <c r="O15" s="10" t="s">
        <v>22</v>
      </c>
      <c r="P15" s="10" t="s">
        <v>23</v>
      </c>
    </row>
    <row r="16" ht="18" customHeight="1" spans="1:16">
      <c r="A16" s="8">
        <v>14</v>
      </c>
      <c r="B16" s="9"/>
      <c r="C16" s="13"/>
      <c r="D16" s="13"/>
      <c r="E16" s="18" t="s">
        <v>47</v>
      </c>
      <c r="F16" s="10" t="s">
        <v>21</v>
      </c>
      <c r="G16" s="10">
        <v>151</v>
      </c>
      <c r="H16" s="11">
        <f t="shared" si="3"/>
        <v>20.1333333333333</v>
      </c>
      <c r="I16" s="10">
        <v>71.6</v>
      </c>
      <c r="J16" s="11">
        <f t="shared" si="4"/>
        <v>42.96</v>
      </c>
      <c r="K16" s="11">
        <f t="shared" si="5"/>
        <v>63.0933333333333</v>
      </c>
      <c r="L16" s="10">
        <v>2</v>
      </c>
      <c r="M16" s="10" t="s">
        <v>22</v>
      </c>
      <c r="N16" s="10" t="s">
        <v>22</v>
      </c>
      <c r="O16" s="10" t="s">
        <v>22</v>
      </c>
      <c r="P16" s="10" t="s">
        <v>23</v>
      </c>
    </row>
    <row r="17" s="2" customFormat="1" ht="18" customHeight="1" spans="1:16">
      <c r="A17" s="8">
        <v>15</v>
      </c>
      <c r="B17" s="9" t="s">
        <v>48</v>
      </c>
      <c r="C17" s="18" t="s">
        <v>49</v>
      </c>
      <c r="D17" s="10">
        <v>1</v>
      </c>
      <c r="E17" s="18" t="s">
        <v>50</v>
      </c>
      <c r="F17" s="10" t="s">
        <v>21</v>
      </c>
      <c r="G17" s="10">
        <v>183.5</v>
      </c>
      <c r="H17" s="11">
        <f>(G17/3)*0.5</f>
        <v>30.5833333333333</v>
      </c>
      <c r="I17" s="10">
        <v>78</v>
      </c>
      <c r="J17" s="11">
        <f>I17*0.5</f>
        <v>39</v>
      </c>
      <c r="K17" s="11">
        <f t="shared" si="5"/>
        <v>69.5833333333333</v>
      </c>
      <c r="L17" s="10">
        <v>1</v>
      </c>
      <c r="M17" s="10" t="s">
        <v>22</v>
      </c>
      <c r="N17" s="10" t="s">
        <v>22</v>
      </c>
      <c r="O17" s="10" t="s">
        <v>22</v>
      </c>
      <c r="P17" s="10" t="s">
        <v>23</v>
      </c>
    </row>
    <row r="18" s="2" customFormat="1" ht="18" customHeight="1" spans="1:16">
      <c r="A18" s="8">
        <v>16</v>
      </c>
      <c r="B18" s="9"/>
      <c r="C18" s="10" t="s">
        <v>51</v>
      </c>
      <c r="D18" s="10" t="s">
        <v>37</v>
      </c>
      <c r="E18" s="18" t="s">
        <v>52</v>
      </c>
      <c r="F18" s="10" t="s">
        <v>21</v>
      </c>
      <c r="G18" s="10">
        <v>186.5</v>
      </c>
      <c r="H18" s="11">
        <f>(G18/3)*0.5</f>
        <v>31.0833333333333</v>
      </c>
      <c r="I18" s="10">
        <v>74.2</v>
      </c>
      <c r="J18" s="11">
        <f>I18*0.5</f>
        <v>37.1</v>
      </c>
      <c r="K18" s="11">
        <f t="shared" si="5"/>
        <v>68.1833333333333</v>
      </c>
      <c r="L18" s="10">
        <v>1</v>
      </c>
      <c r="M18" s="10" t="s">
        <v>22</v>
      </c>
      <c r="N18" s="10" t="s">
        <v>22</v>
      </c>
      <c r="O18" s="10" t="s">
        <v>22</v>
      </c>
      <c r="P18" s="10" t="s">
        <v>23</v>
      </c>
    </row>
    <row r="19" ht="24" customHeight="1" spans="1:16">
      <c r="A19" s="8">
        <v>17</v>
      </c>
      <c r="B19" s="14" t="s">
        <v>53</v>
      </c>
      <c r="C19" s="10" t="s">
        <v>54</v>
      </c>
      <c r="D19" s="10" t="s">
        <v>37</v>
      </c>
      <c r="E19" s="10" t="s">
        <v>55</v>
      </c>
      <c r="F19" s="10" t="s">
        <v>21</v>
      </c>
      <c r="G19" s="10">
        <v>165</v>
      </c>
      <c r="H19" s="11">
        <f t="shared" ref="H19:H25" si="6">(G19/3)*0.4</f>
        <v>22</v>
      </c>
      <c r="I19" s="10">
        <v>83.4</v>
      </c>
      <c r="J19" s="11">
        <f t="shared" ref="J19:J25" si="7">I19*0.6</f>
        <v>50.04</v>
      </c>
      <c r="K19" s="11">
        <f t="shared" si="5"/>
        <v>72.04</v>
      </c>
      <c r="L19" s="10">
        <v>1</v>
      </c>
      <c r="M19" s="10" t="s">
        <v>22</v>
      </c>
      <c r="N19" s="10" t="s">
        <v>22</v>
      </c>
      <c r="O19" s="10" t="s">
        <v>22</v>
      </c>
      <c r="P19" s="10" t="s">
        <v>23</v>
      </c>
    </row>
    <row r="20" ht="23" customHeight="1" spans="1:16">
      <c r="A20" s="8">
        <v>18</v>
      </c>
      <c r="B20" s="14" t="s">
        <v>56</v>
      </c>
      <c r="C20" s="10" t="s">
        <v>57</v>
      </c>
      <c r="D20" s="10">
        <v>1</v>
      </c>
      <c r="E20" s="19" t="s">
        <v>58</v>
      </c>
      <c r="F20" s="10" t="s">
        <v>21</v>
      </c>
      <c r="G20" s="10">
        <v>174</v>
      </c>
      <c r="H20" s="11">
        <f t="shared" si="6"/>
        <v>23.2</v>
      </c>
      <c r="I20" s="10">
        <v>78.2</v>
      </c>
      <c r="J20" s="11">
        <f t="shared" si="7"/>
        <v>46.92</v>
      </c>
      <c r="K20" s="11">
        <f t="shared" si="5"/>
        <v>70.12</v>
      </c>
      <c r="L20" s="10">
        <v>1</v>
      </c>
      <c r="M20" s="10" t="s">
        <v>22</v>
      </c>
      <c r="N20" s="10" t="s">
        <v>22</v>
      </c>
      <c r="O20" s="10" t="s">
        <v>22</v>
      </c>
      <c r="P20" s="10" t="s">
        <v>23</v>
      </c>
    </row>
    <row r="21" ht="18" customHeight="1" spans="1:16">
      <c r="A21" s="8">
        <v>19</v>
      </c>
      <c r="B21" s="9" t="s">
        <v>59</v>
      </c>
      <c r="C21" s="16" t="s">
        <v>60</v>
      </c>
      <c r="D21" s="16">
        <v>1</v>
      </c>
      <c r="E21" s="20" t="s">
        <v>61</v>
      </c>
      <c r="F21" s="16" t="s">
        <v>25</v>
      </c>
      <c r="G21" s="16">
        <v>172</v>
      </c>
      <c r="H21" s="11">
        <f t="shared" si="6"/>
        <v>22.9333333333333</v>
      </c>
      <c r="I21" s="16">
        <v>64.4</v>
      </c>
      <c r="J21" s="11">
        <f t="shared" si="7"/>
        <v>38.64</v>
      </c>
      <c r="K21" s="11">
        <f t="shared" si="5"/>
        <v>61.5733333333333</v>
      </c>
      <c r="L21" s="16">
        <v>1</v>
      </c>
      <c r="M21" s="10" t="s">
        <v>22</v>
      </c>
      <c r="N21" s="10" t="s">
        <v>22</v>
      </c>
      <c r="O21" s="10" t="s">
        <v>22</v>
      </c>
      <c r="P21" s="10" t="s">
        <v>23</v>
      </c>
    </row>
    <row r="22" ht="18" customHeight="1" spans="1:16">
      <c r="A22" s="8">
        <v>20</v>
      </c>
      <c r="B22" s="9"/>
      <c r="C22" s="16" t="s">
        <v>62</v>
      </c>
      <c r="D22" s="16">
        <v>1</v>
      </c>
      <c r="E22" s="20" t="s">
        <v>63</v>
      </c>
      <c r="F22" s="16" t="s">
        <v>25</v>
      </c>
      <c r="G22" s="16">
        <v>158</v>
      </c>
      <c r="H22" s="11">
        <f t="shared" si="6"/>
        <v>21.0666666666667</v>
      </c>
      <c r="I22" s="16">
        <v>78.6</v>
      </c>
      <c r="J22" s="11">
        <f t="shared" si="7"/>
        <v>47.16</v>
      </c>
      <c r="K22" s="11">
        <f t="shared" si="5"/>
        <v>68.2266666666667</v>
      </c>
      <c r="L22" s="16">
        <v>1</v>
      </c>
      <c r="M22" s="10" t="s">
        <v>22</v>
      </c>
      <c r="N22" s="10" t="s">
        <v>22</v>
      </c>
      <c r="O22" s="10" t="s">
        <v>22</v>
      </c>
      <c r="P22" s="10" t="s">
        <v>23</v>
      </c>
    </row>
    <row r="23" ht="18" customHeight="1" spans="1:16">
      <c r="A23" s="8">
        <v>21</v>
      </c>
      <c r="B23" s="9"/>
      <c r="C23" s="20" t="s">
        <v>64</v>
      </c>
      <c r="D23" s="16">
        <v>1</v>
      </c>
      <c r="E23" s="20" t="s">
        <v>65</v>
      </c>
      <c r="F23" s="16" t="s">
        <v>25</v>
      </c>
      <c r="G23" s="16">
        <v>167.5</v>
      </c>
      <c r="H23" s="11">
        <f t="shared" si="6"/>
        <v>22.3333333333333</v>
      </c>
      <c r="I23" s="16">
        <v>74.4</v>
      </c>
      <c r="J23" s="11">
        <f t="shared" si="7"/>
        <v>44.64</v>
      </c>
      <c r="K23" s="11">
        <f t="shared" si="5"/>
        <v>66.9733333333333</v>
      </c>
      <c r="L23" s="16">
        <v>1</v>
      </c>
      <c r="M23" s="10" t="s">
        <v>22</v>
      </c>
      <c r="N23" s="10" t="s">
        <v>22</v>
      </c>
      <c r="O23" s="10" t="s">
        <v>22</v>
      </c>
      <c r="P23" s="10" t="s">
        <v>23</v>
      </c>
    </row>
    <row r="24" s="2" customFormat="1" ht="18" customHeight="1" spans="1:16">
      <c r="A24" s="8">
        <v>22</v>
      </c>
      <c r="B24" s="9" t="s">
        <v>66</v>
      </c>
      <c r="C24" s="20" t="s">
        <v>67</v>
      </c>
      <c r="D24" s="16">
        <v>1</v>
      </c>
      <c r="E24" s="17" t="s">
        <v>68</v>
      </c>
      <c r="F24" s="15" t="s">
        <v>21</v>
      </c>
      <c r="G24" s="15">
        <v>181</v>
      </c>
      <c r="H24" s="11">
        <f t="shared" si="6"/>
        <v>24.1333333333333</v>
      </c>
      <c r="I24" s="15">
        <v>80.2</v>
      </c>
      <c r="J24" s="11">
        <f t="shared" si="7"/>
        <v>48.12</v>
      </c>
      <c r="K24" s="11">
        <f t="shared" si="5"/>
        <v>72.2533333333333</v>
      </c>
      <c r="L24" s="15">
        <v>1</v>
      </c>
      <c r="M24" s="10" t="s">
        <v>22</v>
      </c>
      <c r="N24" s="10" t="s">
        <v>22</v>
      </c>
      <c r="O24" s="10" t="s">
        <v>22</v>
      </c>
      <c r="P24" s="10" t="s">
        <v>23</v>
      </c>
    </row>
    <row r="25" ht="18" customHeight="1" spans="1:16">
      <c r="A25" s="8">
        <v>23</v>
      </c>
      <c r="B25" s="14"/>
      <c r="C25" s="19" t="s">
        <v>69</v>
      </c>
      <c r="D25" s="15">
        <v>1</v>
      </c>
      <c r="E25" s="17" t="s">
        <v>70</v>
      </c>
      <c r="F25" s="15" t="s">
        <v>21</v>
      </c>
      <c r="G25" s="15">
        <v>187.5</v>
      </c>
      <c r="H25" s="11">
        <f t="shared" si="6"/>
        <v>25</v>
      </c>
      <c r="I25" s="15">
        <v>80</v>
      </c>
      <c r="J25" s="11">
        <f t="shared" si="7"/>
        <v>48</v>
      </c>
      <c r="K25" s="11">
        <f t="shared" si="5"/>
        <v>73</v>
      </c>
      <c r="L25" s="15">
        <v>1</v>
      </c>
      <c r="M25" s="10" t="s">
        <v>22</v>
      </c>
      <c r="N25" s="10" t="s">
        <v>22</v>
      </c>
      <c r="O25" s="10" t="s">
        <v>22</v>
      </c>
      <c r="P25" s="10" t="s">
        <v>23</v>
      </c>
    </row>
  </sheetData>
  <autoFilter ref="A1:N25"/>
  <sortState ref="A67:U69">
    <sortCondition ref="K67:K69" descending="1"/>
  </sortState>
  <mergeCells count="13">
    <mergeCell ref="A1:P1"/>
    <mergeCell ref="B3:B16"/>
    <mergeCell ref="B17:B18"/>
    <mergeCell ref="B21:B23"/>
    <mergeCell ref="B24:B25"/>
    <mergeCell ref="C3:C6"/>
    <mergeCell ref="C7:C8"/>
    <mergeCell ref="C12:C13"/>
    <mergeCell ref="C15:C16"/>
    <mergeCell ref="D3:D6"/>
    <mergeCell ref="D7:D8"/>
    <mergeCell ref="D12:D13"/>
    <mergeCell ref="D15:D16"/>
  </mergeCells>
  <pageMargins left="0.354166666666667" right="0.235416666666667" top="0.354166666666667" bottom="0.354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</cp:lastModifiedBy>
  <dcterms:created xsi:type="dcterms:W3CDTF">2022-06-23T17:06:00Z</dcterms:created>
  <dcterms:modified xsi:type="dcterms:W3CDTF">2023-02-09T08:51:42Z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095B7902253E422F992977CFD71A119D</vt:lpwstr>
  </property>
  <property fmtid="{D5CDD505-2E9C-101B-9397-08002B2CF9AE}" pid="3" name="KSOProductBuildVer">
    <vt:lpwstr>2052-10.8.0.6253</vt:lpwstr>
  </property>
</Properties>
</file>