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72" activeTab="0"/>
  </bookViews>
  <sheets>
    <sheet name="总成绩" sheetId="1" r:id="rId1"/>
    <sheet name="面试成绩" sheetId="2" r:id="rId2"/>
    <sheet name="后勤岗-1" sheetId="3" r:id="rId3"/>
    <sheet name="后勤岗-2" sheetId="4" r:id="rId4"/>
    <sheet name="后勤岗-3" sheetId="5" r:id="rId5"/>
    <sheet name="后勤岗-4" sheetId="6" r:id="rId6"/>
  </sheets>
  <definedNames/>
  <calcPr fullCalcOnLoad="1"/>
</workbook>
</file>

<file path=xl/sharedStrings.xml><?xml version="1.0" encoding="utf-8"?>
<sst xmlns="http://schemas.openxmlformats.org/spreadsheetml/2006/main" count="243" uniqueCount="142">
  <si>
    <t>序号</t>
  </si>
  <si>
    <t>姓名</t>
  </si>
  <si>
    <t>笔试成绩</t>
  </si>
  <si>
    <t>面试成绩</t>
  </si>
  <si>
    <t>总成绩</t>
  </si>
  <si>
    <t>面试序号</t>
  </si>
  <si>
    <t>排名</t>
  </si>
  <si>
    <t>肖永进</t>
  </si>
  <si>
    <t>徐飞民</t>
  </si>
  <si>
    <t>石高磊</t>
  </si>
  <si>
    <t>张晨力</t>
  </si>
  <si>
    <t>2023年2月6日后勤岗面试成绩汇总</t>
  </si>
  <si>
    <t>岗位</t>
  </si>
  <si>
    <t>后勤岗</t>
  </si>
  <si>
    <t xml:space="preserve">  统分员：                   </t>
  </si>
  <si>
    <t xml:space="preserve">  监督员：</t>
  </si>
  <si>
    <t xml:space="preserve">  主考官：</t>
  </si>
  <si>
    <t xml:space="preserve">面试顺序号： </t>
  </si>
  <si>
    <t>1 号</t>
  </si>
  <si>
    <t>　　　       面试
　　　       要素
  考官
  编号</t>
  </si>
  <si>
    <t>职业发展能力</t>
  </si>
  <si>
    <t>人岗相适度</t>
  </si>
  <si>
    <t>基本素质</t>
  </si>
  <si>
    <t>合计</t>
  </si>
  <si>
    <t>40分</t>
  </si>
  <si>
    <t>20分</t>
  </si>
  <si>
    <t>去掉一个最低分</t>
  </si>
  <si>
    <t>去掉一个最高分</t>
  </si>
  <si>
    <t>单项总分</t>
  </si>
  <si>
    <t>总分</t>
  </si>
  <si>
    <t>平均分</t>
  </si>
  <si>
    <t>备注</t>
  </si>
  <si>
    <t>2 号</t>
  </si>
  <si>
    <t>3 号</t>
  </si>
  <si>
    <t>4 号</t>
  </si>
  <si>
    <t>刘文丽</t>
  </si>
  <si>
    <t>陈媛</t>
  </si>
  <si>
    <t>陈潇潇</t>
  </si>
  <si>
    <t>付晨晨</t>
  </si>
  <si>
    <t>王风莹</t>
  </si>
  <si>
    <t>张珂</t>
  </si>
  <si>
    <t>张肖婷</t>
  </si>
  <si>
    <t>黄伟丽</t>
  </si>
  <si>
    <t>张丽娜</t>
  </si>
  <si>
    <t>邓雨</t>
  </si>
  <si>
    <t>焦长凰</t>
  </si>
  <si>
    <t>田宁宁</t>
  </si>
  <si>
    <t>李梦媛</t>
  </si>
  <si>
    <t>胡翠娟</t>
  </si>
  <si>
    <t>刘婷</t>
  </si>
  <si>
    <t>杨玉</t>
  </si>
  <si>
    <t>姜媛媛</t>
  </si>
  <si>
    <t>周婷</t>
  </si>
  <si>
    <t>张文</t>
  </si>
  <si>
    <t>会计</t>
  </si>
  <si>
    <t>申畅</t>
  </si>
  <si>
    <t>刘斯梦</t>
  </si>
  <si>
    <t>董琳红</t>
  </si>
  <si>
    <t>陈宇航</t>
  </si>
  <si>
    <t>孙佳冉</t>
  </si>
  <si>
    <t>翟池淇</t>
  </si>
  <si>
    <t>孙希希</t>
  </si>
  <si>
    <t>刘鲁平</t>
  </si>
  <si>
    <t>王倩</t>
  </si>
  <si>
    <t>陈爱党</t>
  </si>
  <si>
    <t>王菲</t>
  </si>
  <si>
    <t>张静</t>
  </si>
  <si>
    <t>刘薇</t>
  </si>
  <si>
    <t>缺考</t>
  </si>
  <si>
    <t>—</t>
  </si>
  <si>
    <t>邓莉军</t>
  </si>
  <si>
    <t>任璐</t>
  </si>
  <si>
    <t>王树朝</t>
  </si>
  <si>
    <t>王元池</t>
  </si>
  <si>
    <t>杨淑华</t>
  </si>
  <si>
    <t>黄俊霞</t>
  </si>
  <si>
    <t>孙晓瑜</t>
  </si>
  <si>
    <t>刘慧娟</t>
  </si>
  <si>
    <t>史珂</t>
  </si>
  <si>
    <t>张文丽</t>
  </si>
  <si>
    <t>张慧聪</t>
  </si>
  <si>
    <t>张晓燕</t>
  </si>
  <si>
    <t>时大宇</t>
  </si>
  <si>
    <t>张孟圆</t>
  </si>
  <si>
    <t>张辉</t>
  </si>
  <si>
    <t>王凯</t>
  </si>
  <si>
    <t>李慧姿</t>
  </si>
  <si>
    <t>孙艳梅</t>
  </si>
  <si>
    <t>李文霞</t>
  </si>
  <si>
    <t>杨聘</t>
  </si>
  <si>
    <t>陈国颖</t>
  </si>
  <si>
    <t>赵迎</t>
  </si>
  <si>
    <t>曹旭</t>
  </si>
  <si>
    <t>刘莹</t>
  </si>
  <si>
    <t>程爽</t>
  </si>
  <si>
    <t>李兵兵</t>
  </si>
  <si>
    <t>李浩然</t>
  </si>
  <si>
    <t>贾诚</t>
  </si>
  <si>
    <t>招聘岗位</t>
  </si>
  <si>
    <t>招聘人数</t>
  </si>
  <si>
    <t>岗位排序</t>
  </si>
  <si>
    <t>会计</t>
  </si>
  <si>
    <t>检验</t>
  </si>
  <si>
    <t>检验</t>
  </si>
  <si>
    <t>检验</t>
  </si>
  <si>
    <t>检验</t>
  </si>
  <si>
    <t>检验</t>
  </si>
  <si>
    <t>检验</t>
  </si>
  <si>
    <t>检验</t>
  </si>
  <si>
    <t>后勤</t>
  </si>
  <si>
    <t>后勤</t>
  </si>
  <si>
    <t>后勤</t>
  </si>
  <si>
    <t>后勤</t>
  </si>
  <si>
    <t>质量控制</t>
  </si>
  <si>
    <t>护理</t>
  </si>
  <si>
    <t>护理</t>
  </si>
  <si>
    <t>护理</t>
  </si>
  <si>
    <t>护理</t>
  </si>
  <si>
    <t>护理</t>
  </si>
  <si>
    <t>护理</t>
  </si>
  <si>
    <t>护理</t>
  </si>
  <si>
    <t>护理</t>
  </si>
  <si>
    <t>护理</t>
  </si>
  <si>
    <t>护理</t>
  </si>
  <si>
    <t>护理</t>
  </si>
  <si>
    <t>临床医疗</t>
  </si>
  <si>
    <t>临床医疗</t>
  </si>
  <si>
    <t>临床医疗</t>
  </si>
  <si>
    <t>临床医疗</t>
  </si>
  <si>
    <t>临床医疗</t>
  </si>
  <si>
    <t>临床医疗</t>
  </si>
  <si>
    <t>临床医疗</t>
  </si>
  <si>
    <t>临床医疗</t>
  </si>
  <si>
    <t>临床医疗</t>
  </si>
  <si>
    <t>临床医疗</t>
  </si>
  <si>
    <t>临床医疗</t>
  </si>
  <si>
    <t>临床医疗</t>
  </si>
  <si>
    <t>临床医疗</t>
  </si>
  <si>
    <t>临床医疗</t>
  </si>
  <si>
    <t>临床医疗</t>
  </si>
  <si>
    <t>影像诊断</t>
  </si>
  <si>
    <t>面试成绩及总成绩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</si>
</sst>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_ 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6"/>
      <color indexed="8"/>
      <name val="仿宋_GB2312"/>
      <family val="3"/>
    </font>
    <font>
      <sz val="16"/>
      <name val="宋体"/>
      <family val="0"/>
    </font>
    <font>
      <sz val="12"/>
      <name val="仿宋_GB2312"/>
      <family val="3"/>
    </font>
    <font>
      <sz val="14"/>
      <name val="宋体"/>
      <family val="0"/>
    </font>
    <font>
      <sz val="14"/>
      <name val="仿宋_GB2312"/>
      <family val="3"/>
    </font>
    <font>
      <sz val="11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黑体"/>
      <family val="3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黑体"/>
      <family val="3"/>
    </font>
    <font>
      <sz val="16"/>
      <color theme="1"/>
      <name val="Calibri"/>
      <family val="0"/>
    </font>
    <font>
      <sz val="11"/>
      <color theme="1"/>
      <name val="宋体"/>
      <family val="0"/>
    </font>
    <font>
      <sz val="12"/>
      <color theme="1"/>
      <name val="Calibri Light"/>
      <family val="0"/>
    </font>
    <font>
      <sz val="12"/>
      <name val="Calibri Light"/>
      <family val="0"/>
    </font>
    <font>
      <b/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7" applyNumberFormat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177" fontId="54" fillId="0" borderId="9" xfId="0" applyNumberFormat="1" applyFont="1" applyFill="1" applyBorder="1" applyAlignment="1">
      <alignment horizontal="center" vertical="center"/>
    </xf>
    <xf numFmtId="0" fontId="54" fillId="0" borderId="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2" fillId="0" borderId="9" xfId="0" applyNumberFormat="1" applyFont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center" vertical="center"/>
    </xf>
    <xf numFmtId="0" fontId="55" fillId="0" borderId="9" xfId="0" applyNumberFormat="1" applyFont="1" applyBorder="1" applyAlignment="1">
      <alignment horizontal="center" vertical="center"/>
    </xf>
    <xf numFmtId="0" fontId="56" fillId="0" borderId="9" xfId="0" applyNumberFormat="1" applyFont="1" applyFill="1" applyBorder="1" applyAlignment="1" quotePrefix="1">
      <alignment horizontal="center" vertical="center"/>
    </xf>
    <xf numFmtId="0" fontId="56" fillId="0" borderId="9" xfId="0" applyNumberFormat="1" applyFont="1" applyFill="1" applyBorder="1" applyAlignment="1">
      <alignment horizontal="center" vertical="center" wrapText="1"/>
    </xf>
    <xf numFmtId="0" fontId="56" fillId="33" borderId="9" xfId="0" applyNumberFormat="1" applyFont="1" applyFill="1" applyBorder="1" applyAlignment="1" quotePrefix="1">
      <alignment horizontal="center" vertical="center"/>
    </xf>
    <xf numFmtId="0" fontId="55" fillId="33" borderId="9" xfId="0" applyNumberFormat="1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vertical="center"/>
    </xf>
    <xf numFmtId="0" fontId="55" fillId="0" borderId="11" xfId="0" applyNumberFormat="1" applyFont="1" applyBorder="1" applyAlignment="1">
      <alignment horizontal="center" vertical="center"/>
    </xf>
    <xf numFmtId="0" fontId="55" fillId="0" borderId="12" xfId="0" applyNumberFormat="1" applyFont="1" applyBorder="1" applyAlignment="1">
      <alignment horizontal="center" vertical="center"/>
    </xf>
    <xf numFmtId="0" fontId="55" fillId="0" borderId="13" xfId="0" applyNumberFormat="1" applyFont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5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SheetLayoutView="100" workbookViewId="0" topLeftCell="A1">
      <selection activeCell="A1" sqref="A1:H1"/>
    </sheetView>
  </sheetViews>
  <sheetFormatPr defaultColWidth="9.00390625" defaultRowHeight="15"/>
  <cols>
    <col min="1" max="3" width="10.7109375" style="25" customWidth="1"/>
    <col min="4" max="4" width="13.140625" style="14" customWidth="1"/>
    <col min="5" max="5" width="12.7109375" style="14" customWidth="1"/>
    <col min="6" max="6" width="11.28125" style="0" customWidth="1"/>
    <col min="7" max="7" width="12.28125" style="25" customWidth="1"/>
    <col min="8" max="8" width="10.7109375" style="0" customWidth="1"/>
  </cols>
  <sheetData>
    <row r="1" spans="1:8" ht="58.5" customHeight="1">
      <c r="A1" s="38" t="s">
        <v>141</v>
      </c>
      <c r="B1" s="38"/>
      <c r="C1" s="38"/>
      <c r="D1" s="38"/>
      <c r="E1" s="38"/>
      <c r="F1" s="38"/>
      <c r="G1" s="38"/>
      <c r="H1" s="38"/>
    </row>
    <row r="2" spans="1:8" s="24" customFormat="1" ht="27.75" customHeight="1">
      <c r="A2" s="26" t="s">
        <v>0</v>
      </c>
      <c r="B2" s="28" t="s">
        <v>98</v>
      </c>
      <c r="C2" s="28" t="s">
        <v>99</v>
      </c>
      <c r="D2" s="27" t="s">
        <v>1</v>
      </c>
      <c r="E2" s="19" t="s">
        <v>2</v>
      </c>
      <c r="F2" s="26" t="s">
        <v>3</v>
      </c>
      <c r="G2" s="26" t="s">
        <v>4</v>
      </c>
      <c r="H2" s="26" t="s">
        <v>100</v>
      </c>
    </row>
    <row r="3" spans="1:8" ht="21.75" customHeight="1">
      <c r="A3" s="29">
        <v>1</v>
      </c>
      <c r="B3" s="29" t="s">
        <v>54</v>
      </c>
      <c r="C3" s="35">
        <v>2</v>
      </c>
      <c r="D3" s="30" t="s">
        <v>55</v>
      </c>
      <c r="E3" s="31">
        <v>60.4</v>
      </c>
      <c r="F3" s="29">
        <v>90.2</v>
      </c>
      <c r="G3" s="29">
        <f aca="true" t="shared" si="0" ref="G3:G14">E3*0.5+F3*0.5</f>
        <v>75.3</v>
      </c>
      <c r="H3" s="29">
        <v>1</v>
      </c>
    </row>
    <row r="4" spans="1:8" ht="21.75" customHeight="1">
      <c r="A4" s="29">
        <v>2</v>
      </c>
      <c r="B4" s="29" t="s">
        <v>54</v>
      </c>
      <c r="C4" s="36"/>
      <c r="D4" s="30" t="s">
        <v>57</v>
      </c>
      <c r="E4" s="31">
        <v>54.2</v>
      </c>
      <c r="F4" s="29">
        <v>92.4</v>
      </c>
      <c r="G4" s="29">
        <f t="shared" si="0"/>
        <v>73.30000000000001</v>
      </c>
      <c r="H4" s="29">
        <v>2</v>
      </c>
    </row>
    <row r="5" spans="1:8" ht="21.75" customHeight="1">
      <c r="A5" s="29">
        <v>3</v>
      </c>
      <c r="B5" s="29" t="s">
        <v>101</v>
      </c>
      <c r="C5" s="37"/>
      <c r="D5" s="30" t="s">
        <v>56</v>
      </c>
      <c r="E5" s="31">
        <v>45.6</v>
      </c>
      <c r="F5" s="29">
        <v>77.2</v>
      </c>
      <c r="G5" s="29">
        <f t="shared" si="0"/>
        <v>61.400000000000006</v>
      </c>
      <c r="H5" s="29">
        <v>3</v>
      </c>
    </row>
    <row r="6" spans="1:8" ht="21.75" customHeight="1">
      <c r="A6" s="29">
        <v>4</v>
      </c>
      <c r="B6" s="29" t="s">
        <v>102</v>
      </c>
      <c r="C6" s="35">
        <v>4</v>
      </c>
      <c r="D6" s="30" t="s">
        <v>58</v>
      </c>
      <c r="E6" s="31">
        <v>69.2</v>
      </c>
      <c r="F6" s="29">
        <v>88.8</v>
      </c>
      <c r="G6" s="29">
        <f t="shared" si="0"/>
        <v>79</v>
      </c>
      <c r="H6" s="29">
        <v>1</v>
      </c>
    </row>
    <row r="7" spans="1:8" ht="21.75" customHeight="1">
      <c r="A7" s="29">
        <v>5</v>
      </c>
      <c r="B7" s="29" t="s">
        <v>103</v>
      </c>
      <c r="C7" s="36"/>
      <c r="D7" s="30" t="s">
        <v>64</v>
      </c>
      <c r="E7" s="31">
        <v>62</v>
      </c>
      <c r="F7" s="29">
        <v>88</v>
      </c>
      <c r="G7" s="29">
        <f t="shared" si="0"/>
        <v>75</v>
      </c>
      <c r="H7" s="29">
        <v>2</v>
      </c>
    </row>
    <row r="8" spans="1:8" ht="21.75" customHeight="1">
      <c r="A8" s="29">
        <v>6</v>
      </c>
      <c r="B8" s="29" t="s">
        <v>104</v>
      </c>
      <c r="C8" s="36"/>
      <c r="D8" s="30" t="s">
        <v>63</v>
      </c>
      <c r="E8" s="31">
        <v>56.2</v>
      </c>
      <c r="F8" s="29">
        <v>88</v>
      </c>
      <c r="G8" s="29">
        <f t="shared" si="0"/>
        <v>72.1</v>
      </c>
      <c r="H8" s="29">
        <v>3</v>
      </c>
    </row>
    <row r="9" spans="1:8" ht="21.75" customHeight="1">
      <c r="A9" s="29">
        <v>7</v>
      </c>
      <c r="B9" s="29" t="s">
        <v>104</v>
      </c>
      <c r="C9" s="36"/>
      <c r="D9" s="30" t="s">
        <v>59</v>
      </c>
      <c r="E9" s="31">
        <v>60.2</v>
      </c>
      <c r="F9" s="29">
        <v>82.8</v>
      </c>
      <c r="G9" s="29">
        <f t="shared" si="0"/>
        <v>71.5</v>
      </c>
      <c r="H9" s="29">
        <v>4</v>
      </c>
    </row>
    <row r="10" spans="1:8" ht="21.75" customHeight="1">
      <c r="A10" s="29">
        <v>8</v>
      </c>
      <c r="B10" s="29" t="s">
        <v>105</v>
      </c>
      <c r="C10" s="36"/>
      <c r="D10" s="30" t="s">
        <v>66</v>
      </c>
      <c r="E10" s="31">
        <v>54.6</v>
      </c>
      <c r="F10" s="29">
        <v>85.2</v>
      </c>
      <c r="G10" s="29">
        <f t="shared" si="0"/>
        <v>69.9</v>
      </c>
      <c r="H10" s="29">
        <v>5</v>
      </c>
    </row>
    <row r="11" spans="1:8" ht="21.75" customHeight="1">
      <c r="A11" s="29">
        <v>9</v>
      </c>
      <c r="B11" s="29" t="s">
        <v>105</v>
      </c>
      <c r="C11" s="36"/>
      <c r="D11" s="30" t="s">
        <v>62</v>
      </c>
      <c r="E11" s="31">
        <v>49</v>
      </c>
      <c r="F11" s="29">
        <v>85.8</v>
      </c>
      <c r="G11" s="29">
        <f t="shared" si="0"/>
        <v>67.4</v>
      </c>
      <c r="H11" s="29">
        <v>6</v>
      </c>
    </row>
    <row r="12" spans="1:8" ht="21.75" customHeight="1">
      <c r="A12" s="29">
        <v>10</v>
      </c>
      <c r="B12" s="29" t="s">
        <v>106</v>
      </c>
      <c r="C12" s="36"/>
      <c r="D12" s="30" t="s">
        <v>61</v>
      </c>
      <c r="E12" s="31">
        <v>47.8</v>
      </c>
      <c r="F12" s="29">
        <v>84</v>
      </c>
      <c r="G12" s="29">
        <f t="shared" si="0"/>
        <v>65.9</v>
      </c>
      <c r="H12" s="29">
        <v>7</v>
      </c>
    </row>
    <row r="13" spans="1:8" ht="21.75" customHeight="1">
      <c r="A13" s="29">
        <v>11</v>
      </c>
      <c r="B13" s="29" t="s">
        <v>107</v>
      </c>
      <c r="C13" s="36"/>
      <c r="D13" s="30" t="s">
        <v>65</v>
      </c>
      <c r="E13" s="31">
        <v>46.4</v>
      </c>
      <c r="F13" s="29">
        <v>82</v>
      </c>
      <c r="G13" s="29">
        <f t="shared" si="0"/>
        <v>64.2</v>
      </c>
      <c r="H13" s="29">
        <v>8</v>
      </c>
    </row>
    <row r="14" spans="1:8" ht="21.75" customHeight="1">
      <c r="A14" s="29">
        <v>12</v>
      </c>
      <c r="B14" s="29" t="s">
        <v>107</v>
      </c>
      <c r="C14" s="36"/>
      <c r="D14" s="30" t="s">
        <v>60</v>
      </c>
      <c r="E14" s="31">
        <v>49</v>
      </c>
      <c r="F14" s="29">
        <v>76.8</v>
      </c>
      <c r="G14" s="29">
        <f t="shared" si="0"/>
        <v>62.9</v>
      </c>
      <c r="H14" s="29">
        <v>9</v>
      </c>
    </row>
    <row r="15" spans="1:8" ht="21.75" customHeight="1">
      <c r="A15" s="29">
        <v>13</v>
      </c>
      <c r="B15" s="29" t="s">
        <v>108</v>
      </c>
      <c r="C15" s="36"/>
      <c r="D15" s="30" t="s">
        <v>67</v>
      </c>
      <c r="E15" s="31">
        <v>53</v>
      </c>
      <c r="F15" s="29" t="s">
        <v>68</v>
      </c>
      <c r="G15" s="29" t="s">
        <v>69</v>
      </c>
      <c r="H15" s="29" t="s">
        <v>69</v>
      </c>
    </row>
    <row r="16" spans="1:8" ht="21.75" customHeight="1">
      <c r="A16" s="29">
        <v>14</v>
      </c>
      <c r="B16" s="29" t="s">
        <v>108</v>
      </c>
      <c r="C16" s="37"/>
      <c r="D16" s="30" t="s">
        <v>70</v>
      </c>
      <c r="E16" s="31">
        <v>52.6</v>
      </c>
      <c r="F16" s="29" t="s">
        <v>68</v>
      </c>
      <c r="G16" s="29" t="s">
        <v>69</v>
      </c>
      <c r="H16" s="29" t="s">
        <v>69</v>
      </c>
    </row>
    <row r="17" spans="1:9" s="24" customFormat="1" ht="21.75" customHeight="1">
      <c r="A17" s="29">
        <v>15</v>
      </c>
      <c r="B17" s="29" t="s">
        <v>109</v>
      </c>
      <c r="C17" s="35">
        <v>2</v>
      </c>
      <c r="D17" s="30" t="s">
        <v>7</v>
      </c>
      <c r="E17" s="31">
        <v>63.8</v>
      </c>
      <c r="F17" s="29">
        <v>90</v>
      </c>
      <c r="G17" s="29">
        <f aca="true" t="shared" si="1" ref="G17:G41">E17*0.5+F17*0.5</f>
        <v>76.9</v>
      </c>
      <c r="H17" s="29">
        <v>1</v>
      </c>
      <c r="I17"/>
    </row>
    <row r="18" spans="1:8" ht="21.75" customHeight="1">
      <c r="A18" s="29">
        <v>16</v>
      </c>
      <c r="B18" s="29" t="s">
        <v>110</v>
      </c>
      <c r="C18" s="36"/>
      <c r="D18" s="30" t="s">
        <v>10</v>
      </c>
      <c r="E18" s="31">
        <v>52.8</v>
      </c>
      <c r="F18" s="29">
        <v>89.4</v>
      </c>
      <c r="G18" s="29">
        <f t="shared" si="1"/>
        <v>71.1</v>
      </c>
      <c r="H18" s="29">
        <v>2</v>
      </c>
    </row>
    <row r="19" spans="1:8" ht="21.75" customHeight="1">
      <c r="A19" s="29">
        <v>17</v>
      </c>
      <c r="B19" s="29" t="s">
        <v>111</v>
      </c>
      <c r="C19" s="36"/>
      <c r="D19" s="30" t="s">
        <v>9</v>
      </c>
      <c r="E19" s="31">
        <v>59</v>
      </c>
      <c r="F19" s="29">
        <v>82.6</v>
      </c>
      <c r="G19" s="29">
        <f t="shared" si="1"/>
        <v>70.8</v>
      </c>
      <c r="H19" s="29">
        <v>3</v>
      </c>
    </row>
    <row r="20" spans="1:8" ht="21.75" customHeight="1">
      <c r="A20" s="29">
        <v>18</v>
      </c>
      <c r="B20" s="29" t="s">
        <v>112</v>
      </c>
      <c r="C20" s="37"/>
      <c r="D20" s="30" t="s">
        <v>8</v>
      </c>
      <c r="E20" s="31">
        <v>54.4</v>
      </c>
      <c r="F20" s="29">
        <v>81.4</v>
      </c>
      <c r="G20" s="29">
        <f t="shared" si="1"/>
        <v>67.9</v>
      </c>
      <c r="H20" s="29">
        <v>4</v>
      </c>
    </row>
    <row r="21" spans="1:8" ht="21.75" customHeight="1">
      <c r="A21" s="29">
        <v>19</v>
      </c>
      <c r="B21" s="29" t="s">
        <v>113</v>
      </c>
      <c r="C21" s="35">
        <v>1</v>
      </c>
      <c r="D21" s="30" t="s">
        <v>97</v>
      </c>
      <c r="E21" s="31">
        <v>68.4</v>
      </c>
      <c r="F21" s="29">
        <v>89.4</v>
      </c>
      <c r="G21" s="29">
        <f t="shared" si="1"/>
        <v>78.9</v>
      </c>
      <c r="H21" s="29">
        <v>1</v>
      </c>
    </row>
    <row r="22" spans="1:8" ht="21.75" customHeight="1">
      <c r="A22" s="29">
        <v>20</v>
      </c>
      <c r="B22" s="29" t="s">
        <v>113</v>
      </c>
      <c r="C22" s="37"/>
      <c r="D22" s="30" t="s">
        <v>96</v>
      </c>
      <c r="E22" s="31">
        <v>53.2</v>
      </c>
      <c r="F22" s="29">
        <v>77</v>
      </c>
      <c r="G22" s="29">
        <f t="shared" si="1"/>
        <v>65.1</v>
      </c>
      <c r="H22" s="29">
        <v>2</v>
      </c>
    </row>
    <row r="23" spans="1:8" ht="21.75" customHeight="1">
      <c r="A23" s="29">
        <v>21</v>
      </c>
      <c r="B23" s="29" t="s">
        <v>114</v>
      </c>
      <c r="C23" s="35">
        <v>10</v>
      </c>
      <c r="D23" s="30" t="s">
        <v>48</v>
      </c>
      <c r="E23" s="31">
        <v>74</v>
      </c>
      <c r="F23" s="29">
        <v>90.8</v>
      </c>
      <c r="G23" s="29">
        <f t="shared" si="1"/>
        <v>82.4</v>
      </c>
      <c r="H23" s="29">
        <v>1</v>
      </c>
    </row>
    <row r="24" spans="1:8" ht="21.75" customHeight="1">
      <c r="A24" s="29">
        <v>22</v>
      </c>
      <c r="B24" s="29" t="s">
        <v>115</v>
      </c>
      <c r="C24" s="36"/>
      <c r="D24" s="30" t="s">
        <v>36</v>
      </c>
      <c r="E24" s="31">
        <v>73.4</v>
      </c>
      <c r="F24" s="29">
        <v>89.8</v>
      </c>
      <c r="G24" s="29">
        <f t="shared" si="1"/>
        <v>81.6</v>
      </c>
      <c r="H24" s="29">
        <v>2</v>
      </c>
    </row>
    <row r="25" spans="1:8" ht="21.75" customHeight="1">
      <c r="A25" s="29">
        <v>23</v>
      </c>
      <c r="B25" s="29" t="s">
        <v>115</v>
      </c>
      <c r="C25" s="36"/>
      <c r="D25" s="30" t="s">
        <v>42</v>
      </c>
      <c r="E25" s="31">
        <v>73.8</v>
      </c>
      <c r="F25" s="29">
        <v>87.6</v>
      </c>
      <c r="G25" s="29">
        <f t="shared" si="1"/>
        <v>80.69999999999999</v>
      </c>
      <c r="H25" s="29">
        <v>3</v>
      </c>
    </row>
    <row r="26" spans="1:8" ht="21.75" customHeight="1">
      <c r="A26" s="29">
        <v>24</v>
      </c>
      <c r="B26" s="29" t="s">
        <v>116</v>
      </c>
      <c r="C26" s="36"/>
      <c r="D26" s="30" t="s">
        <v>51</v>
      </c>
      <c r="E26" s="31">
        <v>70</v>
      </c>
      <c r="F26" s="29">
        <v>89.2</v>
      </c>
      <c r="G26" s="29">
        <f t="shared" si="1"/>
        <v>79.6</v>
      </c>
      <c r="H26" s="29">
        <v>4</v>
      </c>
    </row>
    <row r="27" spans="1:8" ht="21.75" customHeight="1">
      <c r="A27" s="29">
        <v>25</v>
      </c>
      <c r="B27" s="29" t="s">
        <v>117</v>
      </c>
      <c r="C27" s="36"/>
      <c r="D27" s="30" t="s">
        <v>38</v>
      </c>
      <c r="E27" s="31">
        <v>68.4</v>
      </c>
      <c r="F27" s="29">
        <v>87.6</v>
      </c>
      <c r="G27" s="29">
        <f t="shared" si="1"/>
        <v>78</v>
      </c>
      <c r="H27" s="29">
        <v>5</v>
      </c>
    </row>
    <row r="28" spans="1:8" ht="21.75" customHeight="1">
      <c r="A28" s="29">
        <v>26</v>
      </c>
      <c r="B28" s="29" t="s">
        <v>118</v>
      </c>
      <c r="C28" s="36"/>
      <c r="D28" s="30" t="s">
        <v>46</v>
      </c>
      <c r="E28" s="31">
        <v>72.2</v>
      </c>
      <c r="F28" s="29">
        <v>82.2</v>
      </c>
      <c r="G28" s="29">
        <f t="shared" si="1"/>
        <v>77.2</v>
      </c>
      <c r="H28" s="29">
        <v>6</v>
      </c>
    </row>
    <row r="29" spans="1:8" ht="21.75" customHeight="1">
      <c r="A29" s="29">
        <v>27</v>
      </c>
      <c r="B29" s="29" t="s">
        <v>119</v>
      </c>
      <c r="C29" s="36"/>
      <c r="D29" s="30" t="s">
        <v>50</v>
      </c>
      <c r="E29" s="31">
        <v>70.6</v>
      </c>
      <c r="F29" s="29">
        <v>80.8</v>
      </c>
      <c r="G29" s="29">
        <f t="shared" si="1"/>
        <v>75.69999999999999</v>
      </c>
      <c r="H29" s="29">
        <v>7</v>
      </c>
    </row>
    <row r="30" spans="1:8" ht="21.75" customHeight="1">
      <c r="A30" s="29">
        <v>28</v>
      </c>
      <c r="B30" s="29" t="s">
        <v>119</v>
      </c>
      <c r="C30" s="36"/>
      <c r="D30" s="30" t="s">
        <v>44</v>
      </c>
      <c r="E30" s="31">
        <v>68.2</v>
      </c>
      <c r="F30" s="29">
        <v>82.2</v>
      </c>
      <c r="G30" s="29">
        <f t="shared" si="1"/>
        <v>75.2</v>
      </c>
      <c r="H30" s="29">
        <v>8</v>
      </c>
    </row>
    <row r="31" spans="1:8" ht="21.75" customHeight="1">
      <c r="A31" s="29">
        <v>29</v>
      </c>
      <c r="B31" s="29" t="s">
        <v>119</v>
      </c>
      <c r="C31" s="36"/>
      <c r="D31" s="30" t="s">
        <v>41</v>
      </c>
      <c r="E31" s="31">
        <v>63.4</v>
      </c>
      <c r="F31" s="29">
        <v>86.4</v>
      </c>
      <c r="G31" s="29">
        <f t="shared" si="1"/>
        <v>74.9</v>
      </c>
      <c r="H31" s="29">
        <v>9</v>
      </c>
    </row>
    <row r="32" spans="1:8" ht="21.75" customHeight="1">
      <c r="A32" s="29">
        <v>30</v>
      </c>
      <c r="B32" s="29" t="s">
        <v>120</v>
      </c>
      <c r="C32" s="36"/>
      <c r="D32" s="30" t="s">
        <v>49</v>
      </c>
      <c r="E32" s="31">
        <v>64.8</v>
      </c>
      <c r="F32" s="29">
        <v>83.6</v>
      </c>
      <c r="G32" s="29">
        <f t="shared" si="1"/>
        <v>74.19999999999999</v>
      </c>
      <c r="H32" s="29">
        <v>10</v>
      </c>
    </row>
    <row r="33" spans="1:8" ht="21.75" customHeight="1">
      <c r="A33" s="29">
        <v>31</v>
      </c>
      <c r="B33" s="29" t="s">
        <v>120</v>
      </c>
      <c r="C33" s="36"/>
      <c r="D33" s="30" t="s">
        <v>47</v>
      </c>
      <c r="E33" s="31">
        <v>67.6</v>
      </c>
      <c r="F33" s="29">
        <v>79.4</v>
      </c>
      <c r="G33" s="29">
        <f t="shared" si="1"/>
        <v>73.5</v>
      </c>
      <c r="H33" s="29">
        <v>11</v>
      </c>
    </row>
    <row r="34" spans="1:8" ht="21.75" customHeight="1">
      <c r="A34" s="29">
        <v>32</v>
      </c>
      <c r="B34" s="29" t="s">
        <v>117</v>
      </c>
      <c r="C34" s="36"/>
      <c r="D34" s="30" t="s">
        <v>52</v>
      </c>
      <c r="E34" s="31">
        <v>61.4</v>
      </c>
      <c r="F34" s="29">
        <v>84.2</v>
      </c>
      <c r="G34" s="29">
        <f t="shared" si="1"/>
        <v>72.8</v>
      </c>
      <c r="H34" s="29">
        <v>12</v>
      </c>
    </row>
    <row r="35" spans="1:8" ht="21.75" customHeight="1">
      <c r="A35" s="29">
        <v>33</v>
      </c>
      <c r="B35" s="29" t="s">
        <v>117</v>
      </c>
      <c r="C35" s="36"/>
      <c r="D35" s="30" t="s">
        <v>43</v>
      </c>
      <c r="E35" s="31">
        <v>59</v>
      </c>
      <c r="F35" s="29">
        <v>82.8</v>
      </c>
      <c r="G35" s="29">
        <f t="shared" si="1"/>
        <v>70.9</v>
      </c>
      <c r="H35" s="29">
        <v>13</v>
      </c>
    </row>
    <row r="36" spans="1:8" ht="21.75" customHeight="1">
      <c r="A36" s="29">
        <v>34</v>
      </c>
      <c r="B36" s="29" t="s">
        <v>121</v>
      </c>
      <c r="C36" s="36"/>
      <c r="D36" s="30" t="s">
        <v>35</v>
      </c>
      <c r="E36" s="31">
        <v>64.2</v>
      </c>
      <c r="F36" s="29">
        <v>76.4</v>
      </c>
      <c r="G36" s="29">
        <f t="shared" si="1"/>
        <v>70.30000000000001</v>
      </c>
      <c r="H36" s="29">
        <v>14</v>
      </c>
    </row>
    <row r="37" spans="1:8" ht="21.75" customHeight="1">
      <c r="A37" s="29">
        <v>35</v>
      </c>
      <c r="B37" s="29" t="s">
        <v>116</v>
      </c>
      <c r="C37" s="36"/>
      <c r="D37" s="30" t="s">
        <v>39</v>
      </c>
      <c r="E37" s="31">
        <v>59</v>
      </c>
      <c r="F37" s="29">
        <v>79.2</v>
      </c>
      <c r="G37" s="29">
        <f t="shared" si="1"/>
        <v>69.1</v>
      </c>
      <c r="H37" s="29">
        <v>15</v>
      </c>
    </row>
    <row r="38" spans="1:8" ht="21.75" customHeight="1">
      <c r="A38" s="29">
        <v>36</v>
      </c>
      <c r="B38" s="29" t="s">
        <v>122</v>
      </c>
      <c r="C38" s="36"/>
      <c r="D38" s="30" t="s">
        <v>45</v>
      </c>
      <c r="E38" s="31">
        <v>62.4</v>
      </c>
      <c r="F38" s="29">
        <v>71.8</v>
      </c>
      <c r="G38" s="29">
        <f t="shared" si="1"/>
        <v>67.1</v>
      </c>
      <c r="H38" s="29">
        <v>16</v>
      </c>
    </row>
    <row r="39" spans="1:8" ht="21.75" customHeight="1">
      <c r="A39" s="29">
        <v>37</v>
      </c>
      <c r="B39" s="29" t="s">
        <v>123</v>
      </c>
      <c r="C39" s="36"/>
      <c r="D39" s="30" t="s">
        <v>37</v>
      </c>
      <c r="E39" s="31">
        <v>61</v>
      </c>
      <c r="F39" s="29">
        <v>71.2</v>
      </c>
      <c r="G39" s="29">
        <f t="shared" si="1"/>
        <v>66.1</v>
      </c>
      <c r="H39" s="29">
        <v>17</v>
      </c>
    </row>
    <row r="40" spans="1:8" ht="21.75" customHeight="1">
      <c r="A40" s="29">
        <v>38</v>
      </c>
      <c r="B40" s="29" t="s">
        <v>124</v>
      </c>
      <c r="C40" s="36"/>
      <c r="D40" s="30" t="s">
        <v>53</v>
      </c>
      <c r="E40" s="31">
        <v>57.2</v>
      </c>
      <c r="F40" s="29">
        <v>72.8</v>
      </c>
      <c r="G40" s="29">
        <f t="shared" si="1"/>
        <v>65</v>
      </c>
      <c r="H40" s="29">
        <v>18</v>
      </c>
    </row>
    <row r="41" spans="1:8" ht="21.75" customHeight="1">
      <c r="A41" s="29">
        <v>39</v>
      </c>
      <c r="B41" s="29" t="s">
        <v>124</v>
      </c>
      <c r="C41" s="37"/>
      <c r="D41" s="32" t="s">
        <v>40</v>
      </c>
      <c r="E41" s="31">
        <v>65</v>
      </c>
      <c r="F41" s="33">
        <v>59</v>
      </c>
      <c r="G41" s="29">
        <f t="shared" si="1"/>
        <v>62</v>
      </c>
      <c r="H41" s="29">
        <v>19</v>
      </c>
    </row>
    <row r="42" spans="1:8" ht="21.75" customHeight="1">
      <c r="A42" s="29">
        <v>40</v>
      </c>
      <c r="B42" s="29" t="s">
        <v>125</v>
      </c>
      <c r="C42" s="35">
        <v>24</v>
      </c>
      <c r="D42" s="30" t="s">
        <v>76</v>
      </c>
      <c r="E42" s="34"/>
      <c r="F42" s="29">
        <v>89</v>
      </c>
      <c r="G42" s="29">
        <f aca="true" t="shared" si="2" ref="G42:G51">F42</f>
        <v>89</v>
      </c>
      <c r="H42" s="29">
        <v>1</v>
      </c>
    </row>
    <row r="43" spans="1:8" ht="21.75" customHeight="1">
      <c r="A43" s="29">
        <v>41</v>
      </c>
      <c r="B43" s="29" t="s">
        <v>126</v>
      </c>
      <c r="C43" s="36"/>
      <c r="D43" s="30" t="s">
        <v>84</v>
      </c>
      <c r="E43" s="34"/>
      <c r="F43" s="29">
        <v>88.8</v>
      </c>
      <c r="G43" s="29">
        <f t="shared" si="2"/>
        <v>88.8</v>
      </c>
      <c r="H43" s="29">
        <v>2</v>
      </c>
    </row>
    <row r="44" spans="1:8" ht="21.75" customHeight="1">
      <c r="A44" s="29">
        <v>42</v>
      </c>
      <c r="B44" s="29" t="s">
        <v>126</v>
      </c>
      <c r="C44" s="36"/>
      <c r="D44" s="30" t="s">
        <v>75</v>
      </c>
      <c r="E44" s="34"/>
      <c r="F44" s="29">
        <v>87.4</v>
      </c>
      <c r="G44" s="29">
        <f t="shared" si="2"/>
        <v>87.4</v>
      </c>
      <c r="H44" s="29">
        <v>3</v>
      </c>
    </row>
    <row r="45" spans="1:8" ht="21.75" customHeight="1">
      <c r="A45" s="29">
        <v>43</v>
      </c>
      <c r="B45" s="29" t="s">
        <v>127</v>
      </c>
      <c r="C45" s="36"/>
      <c r="D45" s="30" t="s">
        <v>82</v>
      </c>
      <c r="E45" s="34"/>
      <c r="F45" s="29">
        <v>86.4</v>
      </c>
      <c r="G45" s="29">
        <f t="shared" si="2"/>
        <v>86.4</v>
      </c>
      <c r="H45" s="29">
        <v>4</v>
      </c>
    </row>
    <row r="46" spans="1:8" ht="21.75" customHeight="1">
      <c r="A46" s="29">
        <v>44</v>
      </c>
      <c r="B46" s="29" t="s">
        <v>128</v>
      </c>
      <c r="C46" s="36"/>
      <c r="D46" s="30" t="s">
        <v>83</v>
      </c>
      <c r="E46" s="34"/>
      <c r="F46" s="29">
        <v>86.4</v>
      </c>
      <c r="G46" s="29">
        <f t="shared" si="2"/>
        <v>86.4</v>
      </c>
      <c r="H46" s="29">
        <v>4</v>
      </c>
    </row>
    <row r="47" spans="1:8" ht="21.75" customHeight="1">
      <c r="A47" s="29">
        <v>45</v>
      </c>
      <c r="B47" s="29" t="s">
        <v>129</v>
      </c>
      <c r="C47" s="36"/>
      <c r="D47" s="30" t="s">
        <v>94</v>
      </c>
      <c r="E47" s="34"/>
      <c r="F47" s="29">
        <v>85.8</v>
      </c>
      <c r="G47" s="29">
        <f t="shared" si="2"/>
        <v>85.8</v>
      </c>
      <c r="H47" s="29">
        <v>6</v>
      </c>
    </row>
    <row r="48" spans="1:8" ht="21.75" customHeight="1">
      <c r="A48" s="29">
        <v>46</v>
      </c>
      <c r="B48" s="29" t="s">
        <v>129</v>
      </c>
      <c r="C48" s="36"/>
      <c r="D48" s="30" t="s">
        <v>72</v>
      </c>
      <c r="E48" s="34"/>
      <c r="F48" s="29">
        <v>81.4</v>
      </c>
      <c r="G48" s="29">
        <f t="shared" si="2"/>
        <v>81.4</v>
      </c>
      <c r="H48" s="29">
        <v>7</v>
      </c>
    </row>
    <row r="49" spans="1:8" ht="21.75" customHeight="1">
      <c r="A49" s="29">
        <v>47</v>
      </c>
      <c r="B49" s="29" t="s">
        <v>130</v>
      </c>
      <c r="C49" s="36"/>
      <c r="D49" s="30" t="s">
        <v>81</v>
      </c>
      <c r="E49" s="34"/>
      <c r="F49" s="29">
        <v>81.2</v>
      </c>
      <c r="G49" s="29">
        <f t="shared" si="2"/>
        <v>81.2</v>
      </c>
      <c r="H49" s="29">
        <v>8</v>
      </c>
    </row>
    <row r="50" spans="1:8" ht="21.75" customHeight="1">
      <c r="A50" s="29">
        <v>48</v>
      </c>
      <c r="B50" s="29" t="s">
        <v>131</v>
      </c>
      <c r="C50" s="36"/>
      <c r="D50" s="30" t="s">
        <v>80</v>
      </c>
      <c r="E50" s="34"/>
      <c r="F50" s="29">
        <v>81</v>
      </c>
      <c r="G50" s="29">
        <f t="shared" si="2"/>
        <v>81</v>
      </c>
      <c r="H50" s="29">
        <v>9</v>
      </c>
    </row>
    <row r="51" spans="1:8" ht="21.75" customHeight="1">
      <c r="A51" s="29">
        <v>49</v>
      </c>
      <c r="B51" s="29" t="s">
        <v>132</v>
      </c>
      <c r="C51" s="36"/>
      <c r="D51" s="30" t="s">
        <v>78</v>
      </c>
      <c r="E51" s="34"/>
      <c r="F51" s="29">
        <v>79.8</v>
      </c>
      <c r="G51" s="29">
        <f t="shared" si="2"/>
        <v>79.8</v>
      </c>
      <c r="H51" s="29">
        <v>10</v>
      </c>
    </row>
    <row r="52" spans="1:8" ht="21.75" customHeight="1">
      <c r="A52" s="29">
        <v>50</v>
      </c>
      <c r="B52" s="29" t="s">
        <v>132</v>
      </c>
      <c r="C52" s="36"/>
      <c r="D52" s="30" t="s">
        <v>91</v>
      </c>
      <c r="E52" s="34"/>
      <c r="F52" s="29">
        <v>79.6</v>
      </c>
      <c r="G52" s="29">
        <v>79.6</v>
      </c>
      <c r="H52" s="29">
        <v>11</v>
      </c>
    </row>
    <row r="53" spans="1:8" ht="21.75" customHeight="1">
      <c r="A53" s="29">
        <v>51</v>
      </c>
      <c r="B53" s="29" t="s">
        <v>132</v>
      </c>
      <c r="C53" s="36"/>
      <c r="D53" s="30" t="s">
        <v>73</v>
      </c>
      <c r="E53" s="34"/>
      <c r="F53" s="29">
        <v>79.2</v>
      </c>
      <c r="G53" s="29">
        <f aca="true" t="shared" si="3" ref="G53:G65">F53</f>
        <v>79.2</v>
      </c>
      <c r="H53" s="29">
        <v>12</v>
      </c>
    </row>
    <row r="54" spans="1:8" ht="21.75" customHeight="1">
      <c r="A54" s="29">
        <v>52</v>
      </c>
      <c r="B54" s="29" t="s">
        <v>133</v>
      </c>
      <c r="C54" s="36"/>
      <c r="D54" s="30" t="s">
        <v>90</v>
      </c>
      <c r="E54" s="34"/>
      <c r="F54" s="29">
        <v>78.8</v>
      </c>
      <c r="G54" s="29">
        <f t="shared" si="3"/>
        <v>78.8</v>
      </c>
      <c r="H54" s="29">
        <v>13</v>
      </c>
    </row>
    <row r="55" spans="1:8" ht="21.75" customHeight="1">
      <c r="A55" s="29">
        <v>53</v>
      </c>
      <c r="B55" s="29" t="s">
        <v>134</v>
      </c>
      <c r="C55" s="36"/>
      <c r="D55" s="30" t="s">
        <v>74</v>
      </c>
      <c r="E55" s="34"/>
      <c r="F55" s="29">
        <v>78.4</v>
      </c>
      <c r="G55" s="29">
        <f t="shared" si="3"/>
        <v>78.4</v>
      </c>
      <c r="H55" s="29">
        <v>14</v>
      </c>
    </row>
    <row r="56" spans="1:8" ht="21.75" customHeight="1">
      <c r="A56" s="29">
        <v>54</v>
      </c>
      <c r="B56" s="29" t="s">
        <v>135</v>
      </c>
      <c r="C56" s="36"/>
      <c r="D56" s="30" t="s">
        <v>86</v>
      </c>
      <c r="E56" s="34"/>
      <c r="F56" s="29">
        <v>78.4</v>
      </c>
      <c r="G56" s="29">
        <f t="shared" si="3"/>
        <v>78.4</v>
      </c>
      <c r="H56" s="29">
        <v>14</v>
      </c>
    </row>
    <row r="57" spans="1:8" ht="21.75" customHeight="1">
      <c r="A57" s="29">
        <v>55</v>
      </c>
      <c r="B57" s="29" t="s">
        <v>136</v>
      </c>
      <c r="C57" s="36"/>
      <c r="D57" s="30" t="s">
        <v>77</v>
      </c>
      <c r="E57" s="34"/>
      <c r="F57" s="29">
        <v>77.8</v>
      </c>
      <c r="G57" s="29">
        <f t="shared" si="3"/>
        <v>77.8</v>
      </c>
      <c r="H57" s="29">
        <v>16</v>
      </c>
    </row>
    <row r="58" spans="1:8" ht="21.75" customHeight="1">
      <c r="A58" s="29">
        <v>56</v>
      </c>
      <c r="B58" s="29" t="s">
        <v>137</v>
      </c>
      <c r="C58" s="36"/>
      <c r="D58" s="30" t="s">
        <v>87</v>
      </c>
      <c r="E58" s="34"/>
      <c r="F58" s="29">
        <v>76</v>
      </c>
      <c r="G58" s="29">
        <f t="shared" si="3"/>
        <v>76</v>
      </c>
      <c r="H58" s="29">
        <v>17</v>
      </c>
    </row>
    <row r="59" spans="1:8" ht="21.75" customHeight="1">
      <c r="A59" s="29">
        <v>57</v>
      </c>
      <c r="B59" s="29" t="s">
        <v>138</v>
      </c>
      <c r="C59" s="36"/>
      <c r="D59" s="30" t="s">
        <v>89</v>
      </c>
      <c r="E59" s="34"/>
      <c r="F59" s="29">
        <v>75.2</v>
      </c>
      <c r="G59" s="29">
        <f t="shared" si="3"/>
        <v>75.2</v>
      </c>
      <c r="H59" s="29">
        <v>18</v>
      </c>
    </row>
    <row r="60" spans="1:8" ht="21.75" customHeight="1">
      <c r="A60" s="29">
        <v>58</v>
      </c>
      <c r="B60" s="29" t="s">
        <v>138</v>
      </c>
      <c r="C60" s="36"/>
      <c r="D60" s="30" t="s">
        <v>85</v>
      </c>
      <c r="E60" s="34"/>
      <c r="F60" s="29">
        <v>74</v>
      </c>
      <c r="G60" s="29">
        <f t="shared" si="3"/>
        <v>74</v>
      </c>
      <c r="H60" s="29">
        <v>19</v>
      </c>
    </row>
    <row r="61" spans="1:8" ht="21.75" customHeight="1">
      <c r="A61" s="29">
        <v>59</v>
      </c>
      <c r="B61" s="29" t="s">
        <v>138</v>
      </c>
      <c r="C61" s="36"/>
      <c r="D61" s="30" t="s">
        <v>93</v>
      </c>
      <c r="E61" s="34"/>
      <c r="F61" s="29">
        <v>71</v>
      </c>
      <c r="G61" s="29">
        <f t="shared" si="3"/>
        <v>71</v>
      </c>
      <c r="H61" s="29">
        <v>20</v>
      </c>
    </row>
    <row r="62" spans="1:8" ht="21.75" customHeight="1">
      <c r="A62" s="29">
        <v>60</v>
      </c>
      <c r="B62" s="29" t="s">
        <v>138</v>
      </c>
      <c r="C62" s="36"/>
      <c r="D62" s="30" t="s">
        <v>71</v>
      </c>
      <c r="E62" s="34"/>
      <c r="F62" s="29" t="s">
        <v>68</v>
      </c>
      <c r="G62" s="29" t="str">
        <f t="shared" si="3"/>
        <v>缺考</v>
      </c>
      <c r="H62" s="29" t="s">
        <v>69</v>
      </c>
    </row>
    <row r="63" spans="1:8" ht="21.75" customHeight="1">
      <c r="A63" s="29">
        <v>61</v>
      </c>
      <c r="B63" s="29" t="s">
        <v>138</v>
      </c>
      <c r="C63" s="36"/>
      <c r="D63" s="30" t="s">
        <v>79</v>
      </c>
      <c r="E63" s="34"/>
      <c r="F63" s="29" t="s">
        <v>68</v>
      </c>
      <c r="G63" s="29" t="str">
        <f t="shared" si="3"/>
        <v>缺考</v>
      </c>
      <c r="H63" s="29" t="s">
        <v>69</v>
      </c>
    </row>
    <row r="64" spans="1:8" ht="21.75" customHeight="1">
      <c r="A64" s="29">
        <v>62</v>
      </c>
      <c r="B64" s="29" t="s">
        <v>139</v>
      </c>
      <c r="C64" s="36"/>
      <c r="D64" s="30" t="s">
        <v>88</v>
      </c>
      <c r="E64" s="34"/>
      <c r="F64" s="29" t="s">
        <v>68</v>
      </c>
      <c r="G64" s="29" t="str">
        <f t="shared" si="3"/>
        <v>缺考</v>
      </c>
      <c r="H64" s="29" t="s">
        <v>69</v>
      </c>
    </row>
    <row r="65" spans="1:8" ht="21.75" customHeight="1">
      <c r="A65" s="29">
        <v>63</v>
      </c>
      <c r="B65" s="29" t="s">
        <v>127</v>
      </c>
      <c r="C65" s="37"/>
      <c r="D65" s="30" t="s">
        <v>92</v>
      </c>
      <c r="E65" s="34"/>
      <c r="F65" s="29" t="s">
        <v>68</v>
      </c>
      <c r="G65" s="29" t="str">
        <f t="shared" si="3"/>
        <v>缺考</v>
      </c>
      <c r="H65" s="29" t="s">
        <v>69</v>
      </c>
    </row>
    <row r="66" spans="1:8" ht="21.75" customHeight="1">
      <c r="A66" s="29">
        <v>64</v>
      </c>
      <c r="B66" s="29" t="s">
        <v>140</v>
      </c>
      <c r="C66" s="29">
        <v>1</v>
      </c>
      <c r="D66" s="30" t="s">
        <v>95</v>
      </c>
      <c r="E66" s="34"/>
      <c r="F66" s="29">
        <v>84</v>
      </c>
      <c r="G66" s="29">
        <v>84</v>
      </c>
      <c r="H66" s="29">
        <v>1</v>
      </c>
    </row>
  </sheetData>
  <sheetProtection/>
  <mergeCells count="7">
    <mergeCell ref="C42:C65"/>
    <mergeCell ref="A1:H1"/>
    <mergeCell ref="C3:C5"/>
    <mergeCell ref="C17:C20"/>
    <mergeCell ref="C23:C41"/>
    <mergeCell ref="C6:C16"/>
    <mergeCell ref="C21:C22"/>
  </mergeCells>
  <printOptions/>
  <pageMargins left="0.75" right="0.75" top="1" bottom="1" header="0.51" footer="0.51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13"/>
  <sheetViews>
    <sheetView zoomScaleSheetLayoutView="100" workbookViewId="0" topLeftCell="A1">
      <selection activeCell="A3" sqref="A3:D7"/>
    </sheetView>
  </sheetViews>
  <sheetFormatPr defaultColWidth="9.00390625" defaultRowHeight="15"/>
  <cols>
    <col min="1" max="1" width="14.7109375" style="14" customWidth="1"/>
    <col min="2" max="2" width="13.421875" style="17" customWidth="1"/>
    <col min="3" max="3" width="24.140625" style="14" customWidth="1"/>
    <col min="4" max="4" width="17.00390625" style="14" customWidth="1"/>
    <col min="5" max="251" width="9.00390625" style="14" customWidth="1"/>
    <col min="252" max="16384" width="9.00390625" style="16" customWidth="1"/>
  </cols>
  <sheetData>
    <row r="1" spans="1:4" s="14" customFormat="1" ht="87" customHeight="1">
      <c r="A1" s="39" t="s">
        <v>11</v>
      </c>
      <c r="B1" s="39"/>
      <c r="C1" s="39"/>
      <c r="D1" s="39"/>
    </row>
    <row r="2" spans="1:4" s="14" customFormat="1" ht="4.5" customHeight="1">
      <c r="A2" s="18"/>
      <c r="B2" s="18"/>
      <c r="C2" s="18"/>
      <c r="D2" s="18"/>
    </row>
    <row r="3" spans="1:251" s="15" customFormat="1" ht="39" customHeight="1">
      <c r="A3" s="19" t="s">
        <v>12</v>
      </c>
      <c r="B3" s="20" t="s">
        <v>5</v>
      </c>
      <c r="C3" s="20" t="s">
        <v>3</v>
      </c>
      <c r="D3" s="20" t="s">
        <v>6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</row>
    <row r="4" spans="1:251" s="15" customFormat="1" ht="39" customHeight="1">
      <c r="A4" s="21" t="s">
        <v>13</v>
      </c>
      <c r="B4" s="21">
        <v>1</v>
      </c>
      <c r="C4" s="22">
        <v>89.4</v>
      </c>
      <c r="D4" s="23">
        <v>2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</row>
    <row r="5" spans="1:251" s="15" customFormat="1" ht="39" customHeight="1">
      <c r="A5" s="21" t="s">
        <v>13</v>
      </c>
      <c r="B5" s="21">
        <v>2</v>
      </c>
      <c r="C5" s="22">
        <v>81.4</v>
      </c>
      <c r="D5" s="23">
        <v>4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</row>
    <row r="6" spans="1:251" s="15" customFormat="1" ht="39" customHeight="1">
      <c r="A6" s="21" t="s">
        <v>13</v>
      </c>
      <c r="B6" s="21">
        <v>3</v>
      </c>
      <c r="C6" s="22">
        <v>82.6</v>
      </c>
      <c r="D6" s="23">
        <v>3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</row>
    <row r="7" spans="1:251" s="15" customFormat="1" ht="39" customHeight="1">
      <c r="A7" s="21" t="s">
        <v>13</v>
      </c>
      <c r="B7" s="21">
        <v>4</v>
      </c>
      <c r="C7" s="22">
        <v>90</v>
      </c>
      <c r="D7" s="23">
        <v>1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</row>
    <row r="8" ht="3" customHeight="1" hidden="1"/>
    <row r="9" ht="63" customHeight="1">
      <c r="A9" s="13" t="s">
        <v>14</v>
      </c>
    </row>
    <row r="10" ht="20.25">
      <c r="A10" s="13"/>
    </row>
    <row r="11" ht="67.5" customHeight="1">
      <c r="A11" s="13" t="s">
        <v>15</v>
      </c>
    </row>
    <row r="12" ht="9.75" customHeight="1">
      <c r="A12" s="13"/>
    </row>
    <row r="13" ht="82.5" customHeight="1">
      <c r="A13" s="13" t="s">
        <v>16</v>
      </c>
    </row>
  </sheetData>
  <sheetProtection/>
  <mergeCells count="1">
    <mergeCell ref="A1:D1"/>
  </mergeCells>
  <printOptions/>
  <pageMargins left="1.42" right="0.75" top="0.47" bottom="0.43000000000000005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100" workbookViewId="0" topLeftCell="A1">
      <selection activeCell="C9" sqref="C9"/>
    </sheetView>
  </sheetViews>
  <sheetFormatPr defaultColWidth="9.00390625" defaultRowHeight="15"/>
  <cols>
    <col min="1" max="1" width="19.7109375" style="1" customWidth="1"/>
    <col min="2" max="2" width="18.28125" style="1" customWidth="1"/>
    <col min="3" max="3" width="15.421875" style="1" customWidth="1"/>
    <col min="4" max="4" width="15.7109375" style="1" customWidth="1"/>
    <col min="5" max="5" width="14.28125" style="1" customWidth="1"/>
  </cols>
  <sheetData>
    <row r="1" spans="1:5" s="1" customFormat="1" ht="48" customHeight="1">
      <c r="A1" s="2" t="s">
        <v>17</v>
      </c>
      <c r="B1" s="3" t="s">
        <v>18</v>
      </c>
      <c r="C1" s="3"/>
      <c r="D1" s="40" t="s">
        <v>13</v>
      </c>
      <c r="E1" s="40"/>
    </row>
    <row r="2" spans="1:5" s="1" customFormat="1" ht="27" customHeight="1">
      <c r="A2" s="41" t="s">
        <v>19</v>
      </c>
      <c r="B2" s="4" t="s">
        <v>20</v>
      </c>
      <c r="C2" s="4" t="s">
        <v>21</v>
      </c>
      <c r="D2" s="4" t="s">
        <v>22</v>
      </c>
      <c r="E2" s="42" t="s">
        <v>23</v>
      </c>
    </row>
    <row r="3" spans="1:5" s="1" customFormat="1" ht="36" customHeight="1">
      <c r="A3" s="41"/>
      <c r="B3" s="5" t="s">
        <v>24</v>
      </c>
      <c r="C3" s="5" t="s">
        <v>24</v>
      </c>
      <c r="D3" s="5" t="s">
        <v>25</v>
      </c>
      <c r="E3" s="43"/>
    </row>
    <row r="4" spans="1:5" s="1" customFormat="1" ht="27" customHeight="1">
      <c r="A4" s="6">
        <v>1</v>
      </c>
      <c r="B4" s="7">
        <v>36</v>
      </c>
      <c r="C4" s="7">
        <v>38</v>
      </c>
      <c r="D4" s="7">
        <v>18</v>
      </c>
      <c r="E4" s="7">
        <f>B4+C4+D4</f>
        <v>92</v>
      </c>
    </row>
    <row r="5" spans="1:5" s="1" customFormat="1" ht="27" customHeight="1">
      <c r="A5" s="6">
        <v>2</v>
      </c>
      <c r="B5" s="7">
        <v>36</v>
      </c>
      <c r="C5" s="7">
        <v>35</v>
      </c>
      <c r="D5" s="7">
        <v>20</v>
      </c>
      <c r="E5" s="7">
        <f aca="true" t="shared" si="0" ref="E5:E10">B5+C5+D5</f>
        <v>91</v>
      </c>
    </row>
    <row r="6" spans="1:5" s="1" customFormat="1" ht="27" customHeight="1">
      <c r="A6" s="6">
        <v>3</v>
      </c>
      <c r="B6" s="8">
        <v>35</v>
      </c>
      <c r="C6" s="8">
        <v>35</v>
      </c>
      <c r="D6" s="8">
        <v>20</v>
      </c>
      <c r="E6" s="7">
        <f t="shared" si="0"/>
        <v>90</v>
      </c>
    </row>
    <row r="7" spans="1:5" s="1" customFormat="1" ht="27" customHeight="1">
      <c r="A7" s="6">
        <v>4</v>
      </c>
      <c r="B7" s="8">
        <v>36</v>
      </c>
      <c r="C7" s="8">
        <v>37</v>
      </c>
      <c r="D7" s="8">
        <v>19</v>
      </c>
      <c r="E7" s="7">
        <f t="shared" si="0"/>
        <v>92</v>
      </c>
    </row>
    <row r="8" spans="1:5" s="1" customFormat="1" ht="27" customHeight="1">
      <c r="A8" s="6">
        <v>5</v>
      </c>
      <c r="B8" s="8">
        <v>30</v>
      </c>
      <c r="C8" s="8">
        <v>36</v>
      </c>
      <c r="D8" s="8">
        <v>18</v>
      </c>
      <c r="E8" s="7">
        <f t="shared" si="0"/>
        <v>84</v>
      </c>
    </row>
    <row r="9" spans="1:5" s="1" customFormat="1" ht="27" customHeight="1">
      <c r="A9" s="6">
        <v>6</v>
      </c>
      <c r="B9" s="8">
        <v>30</v>
      </c>
      <c r="C9" s="8">
        <v>35</v>
      </c>
      <c r="D9" s="8">
        <v>20</v>
      </c>
      <c r="E9" s="7">
        <f t="shared" si="0"/>
        <v>85</v>
      </c>
    </row>
    <row r="10" spans="1:5" s="1" customFormat="1" ht="27" customHeight="1">
      <c r="A10" s="6">
        <v>7</v>
      </c>
      <c r="B10" s="8">
        <v>35</v>
      </c>
      <c r="C10" s="8">
        <v>36</v>
      </c>
      <c r="D10" s="8">
        <v>19</v>
      </c>
      <c r="E10" s="7">
        <f t="shared" si="0"/>
        <v>90</v>
      </c>
    </row>
    <row r="11" spans="1:5" s="1" customFormat="1" ht="27" customHeight="1">
      <c r="A11" s="9" t="s">
        <v>26</v>
      </c>
      <c r="B11" s="8">
        <f>MIN(B4:B10)</f>
        <v>30</v>
      </c>
      <c r="C11" s="8">
        <f>MIN(C4:C10)</f>
        <v>35</v>
      </c>
      <c r="D11" s="8">
        <f>MIN(D4:D10)</f>
        <v>18</v>
      </c>
      <c r="E11" s="8"/>
    </row>
    <row r="12" spans="1:5" s="1" customFormat="1" ht="27" customHeight="1">
      <c r="A12" s="9" t="s">
        <v>27</v>
      </c>
      <c r="B12" s="8">
        <f>MAX(B4:B10)</f>
        <v>36</v>
      </c>
      <c r="C12" s="8">
        <f>MAX(C4:C10)</f>
        <v>38</v>
      </c>
      <c r="D12" s="8">
        <f>MAX(D4:D10)</f>
        <v>20</v>
      </c>
      <c r="E12" s="8"/>
    </row>
    <row r="13" spans="1:5" s="1" customFormat="1" ht="27" customHeight="1">
      <c r="A13" s="10" t="s">
        <v>28</v>
      </c>
      <c r="B13" s="8">
        <f>SUM(B4:B10)-B11-B12</f>
        <v>172</v>
      </c>
      <c r="C13" s="8">
        <f>SUM(C4:C10)-C11-C12</f>
        <v>179</v>
      </c>
      <c r="D13" s="8">
        <f>SUM(D4:D10)-D11-D12</f>
        <v>96</v>
      </c>
      <c r="E13" s="8"/>
    </row>
    <row r="14" spans="1:5" s="1" customFormat="1" ht="27" customHeight="1">
      <c r="A14" s="10" t="s">
        <v>29</v>
      </c>
      <c r="B14" s="8">
        <f>SUM(B13:D13)</f>
        <v>447</v>
      </c>
      <c r="C14" s="8"/>
      <c r="D14" s="8"/>
      <c r="E14" s="8"/>
    </row>
    <row r="15" spans="1:5" s="1" customFormat="1" ht="27" customHeight="1">
      <c r="A15" s="10" t="s">
        <v>30</v>
      </c>
      <c r="B15" s="11">
        <f>B14/5</f>
        <v>89.4</v>
      </c>
      <c r="C15" s="11"/>
      <c r="D15" s="8"/>
      <c r="E15" s="8"/>
    </row>
    <row r="16" spans="1:5" s="1" customFormat="1" ht="27" customHeight="1">
      <c r="A16" s="10" t="s">
        <v>31</v>
      </c>
      <c r="B16" s="8"/>
      <c r="C16" s="8"/>
      <c r="D16" s="8"/>
      <c r="E16" s="8"/>
    </row>
    <row r="17" spans="2:5" s="1" customFormat="1" ht="15">
      <c r="B17" s="12"/>
      <c r="C17" s="12"/>
      <c r="D17" s="12"/>
      <c r="E17" s="12"/>
    </row>
    <row r="18" spans="2:5" s="1" customFormat="1" ht="15">
      <c r="B18" s="12"/>
      <c r="C18" s="12"/>
      <c r="D18" s="12"/>
      <c r="E18" s="12"/>
    </row>
    <row r="19" s="1" customFormat="1" ht="36" customHeight="1">
      <c r="A19" s="13" t="s">
        <v>14</v>
      </c>
    </row>
    <row r="20" s="1" customFormat="1" ht="15" customHeight="1">
      <c r="A20" s="13"/>
    </row>
    <row r="21" s="1" customFormat="1" ht="42" customHeight="1">
      <c r="A21" s="13" t="s">
        <v>15</v>
      </c>
    </row>
    <row r="22" s="1" customFormat="1" ht="12" customHeight="1">
      <c r="A22" s="13"/>
    </row>
    <row r="23" s="1" customFormat="1" ht="39" customHeight="1">
      <c r="A23" s="13" t="s">
        <v>16</v>
      </c>
    </row>
  </sheetData>
  <sheetProtection/>
  <mergeCells count="3">
    <mergeCell ref="D1:E1"/>
    <mergeCell ref="A2:A3"/>
    <mergeCell ref="E2:E3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100" workbookViewId="0" topLeftCell="A7">
      <selection activeCell="D18" sqref="D18"/>
    </sheetView>
  </sheetViews>
  <sheetFormatPr defaultColWidth="9.00390625" defaultRowHeight="15"/>
  <cols>
    <col min="1" max="1" width="19.7109375" style="1" customWidth="1"/>
    <col min="2" max="2" width="18.28125" style="1" customWidth="1"/>
    <col min="3" max="3" width="15.421875" style="1" customWidth="1"/>
    <col min="4" max="4" width="15.7109375" style="1" customWidth="1"/>
    <col min="5" max="5" width="14.28125" style="1" customWidth="1"/>
  </cols>
  <sheetData>
    <row r="1" spans="1:5" s="1" customFormat="1" ht="48" customHeight="1">
      <c r="A1" s="2" t="s">
        <v>17</v>
      </c>
      <c r="B1" s="3" t="s">
        <v>32</v>
      </c>
      <c r="C1" s="3"/>
      <c r="D1" s="40" t="s">
        <v>13</v>
      </c>
      <c r="E1" s="40"/>
    </row>
    <row r="2" spans="1:5" s="1" customFormat="1" ht="27" customHeight="1">
      <c r="A2" s="41" t="s">
        <v>19</v>
      </c>
      <c r="B2" s="4" t="s">
        <v>20</v>
      </c>
      <c r="C2" s="4" t="s">
        <v>21</v>
      </c>
      <c r="D2" s="4" t="s">
        <v>22</v>
      </c>
      <c r="E2" s="42" t="s">
        <v>23</v>
      </c>
    </row>
    <row r="3" spans="1:5" s="1" customFormat="1" ht="36" customHeight="1">
      <c r="A3" s="41"/>
      <c r="B3" s="5" t="s">
        <v>24</v>
      </c>
      <c r="C3" s="5" t="s">
        <v>24</v>
      </c>
      <c r="D3" s="5" t="s">
        <v>25</v>
      </c>
      <c r="E3" s="43"/>
    </row>
    <row r="4" spans="1:5" s="1" customFormat="1" ht="27" customHeight="1">
      <c r="A4" s="6">
        <v>1</v>
      </c>
      <c r="B4" s="7">
        <v>34</v>
      </c>
      <c r="C4" s="7">
        <v>30</v>
      </c>
      <c r="D4" s="7">
        <v>16</v>
      </c>
      <c r="E4" s="7">
        <f aca="true" t="shared" si="0" ref="E4:E10">B4+C4+D4</f>
        <v>80</v>
      </c>
    </row>
    <row r="5" spans="1:5" s="1" customFormat="1" ht="27" customHeight="1">
      <c r="A5" s="6">
        <v>2</v>
      </c>
      <c r="B5" s="7">
        <v>35</v>
      </c>
      <c r="C5" s="7">
        <v>34</v>
      </c>
      <c r="D5" s="7">
        <v>18</v>
      </c>
      <c r="E5" s="7">
        <f t="shared" si="0"/>
        <v>87</v>
      </c>
    </row>
    <row r="6" spans="1:5" s="1" customFormat="1" ht="27" customHeight="1">
      <c r="A6" s="6">
        <v>3</v>
      </c>
      <c r="B6" s="8">
        <v>30</v>
      </c>
      <c r="C6" s="8">
        <v>30</v>
      </c>
      <c r="D6" s="8">
        <v>15</v>
      </c>
      <c r="E6" s="7">
        <f t="shared" si="0"/>
        <v>75</v>
      </c>
    </row>
    <row r="7" spans="1:5" s="1" customFormat="1" ht="27" customHeight="1">
      <c r="A7" s="6">
        <v>4</v>
      </c>
      <c r="B7" s="8">
        <v>33</v>
      </c>
      <c r="C7" s="8">
        <v>32</v>
      </c>
      <c r="D7" s="8">
        <v>15</v>
      </c>
      <c r="E7" s="7">
        <f t="shared" si="0"/>
        <v>80</v>
      </c>
    </row>
    <row r="8" spans="1:5" s="1" customFormat="1" ht="27" customHeight="1">
      <c r="A8" s="6">
        <v>5</v>
      </c>
      <c r="B8" s="8">
        <v>30</v>
      </c>
      <c r="C8" s="8">
        <v>35</v>
      </c>
      <c r="D8" s="8">
        <v>17</v>
      </c>
      <c r="E8" s="7">
        <f t="shared" si="0"/>
        <v>82</v>
      </c>
    </row>
    <row r="9" spans="1:5" s="1" customFormat="1" ht="27" customHeight="1">
      <c r="A9" s="6">
        <v>6</v>
      </c>
      <c r="B9" s="8">
        <v>30</v>
      </c>
      <c r="C9" s="8">
        <v>35</v>
      </c>
      <c r="D9" s="8">
        <v>18</v>
      </c>
      <c r="E9" s="7">
        <f t="shared" si="0"/>
        <v>83</v>
      </c>
    </row>
    <row r="10" spans="1:5" s="1" customFormat="1" ht="27" customHeight="1">
      <c r="A10" s="6">
        <v>7</v>
      </c>
      <c r="B10" s="8">
        <v>30</v>
      </c>
      <c r="C10" s="8">
        <v>36</v>
      </c>
      <c r="D10" s="8">
        <v>18</v>
      </c>
      <c r="E10" s="7">
        <f t="shared" si="0"/>
        <v>84</v>
      </c>
    </row>
    <row r="11" spans="1:5" s="1" customFormat="1" ht="27" customHeight="1">
      <c r="A11" s="9" t="s">
        <v>26</v>
      </c>
      <c r="B11" s="8">
        <f>MIN(B4:B10)</f>
        <v>30</v>
      </c>
      <c r="C11" s="8">
        <f>MIN(C4:C10)</f>
        <v>30</v>
      </c>
      <c r="D11" s="8">
        <f>MIN(D4:D10)</f>
        <v>15</v>
      </c>
      <c r="E11" s="8"/>
    </row>
    <row r="12" spans="1:5" s="1" customFormat="1" ht="27" customHeight="1">
      <c r="A12" s="9" t="s">
        <v>27</v>
      </c>
      <c r="B12" s="8">
        <f>MAX(B4:B10)</f>
        <v>35</v>
      </c>
      <c r="C12" s="8">
        <f>MAX(C4:C10)</f>
        <v>36</v>
      </c>
      <c r="D12" s="8">
        <f>MAX(D4:D10)</f>
        <v>18</v>
      </c>
      <c r="E12" s="8"/>
    </row>
    <row r="13" spans="1:5" s="1" customFormat="1" ht="27" customHeight="1">
      <c r="A13" s="10" t="s">
        <v>28</v>
      </c>
      <c r="B13" s="8">
        <f>SUM(B4:B10)-B11-B12</f>
        <v>157</v>
      </c>
      <c r="C13" s="8">
        <f>SUM(C4:C10)-C11-C12</f>
        <v>166</v>
      </c>
      <c r="D13" s="8">
        <f>SUM(D4:D10)-D11-D12</f>
        <v>84</v>
      </c>
      <c r="E13" s="8"/>
    </row>
    <row r="14" spans="1:5" s="1" customFormat="1" ht="27" customHeight="1">
      <c r="A14" s="10" t="s">
        <v>29</v>
      </c>
      <c r="B14" s="8">
        <f>SUM(B13:D13)</f>
        <v>407</v>
      </c>
      <c r="C14" s="8"/>
      <c r="D14" s="8"/>
      <c r="E14" s="8"/>
    </row>
    <row r="15" spans="1:5" s="1" customFormat="1" ht="27" customHeight="1">
      <c r="A15" s="10" t="s">
        <v>30</v>
      </c>
      <c r="B15" s="11">
        <f>B14/5</f>
        <v>81.4</v>
      </c>
      <c r="C15" s="11"/>
      <c r="D15" s="8"/>
      <c r="E15" s="8"/>
    </row>
    <row r="16" spans="1:5" s="1" customFormat="1" ht="27" customHeight="1">
      <c r="A16" s="10" t="s">
        <v>31</v>
      </c>
      <c r="B16" s="8"/>
      <c r="C16" s="8"/>
      <c r="D16" s="8"/>
      <c r="E16" s="8"/>
    </row>
    <row r="17" spans="2:5" s="1" customFormat="1" ht="15">
      <c r="B17" s="12"/>
      <c r="C17" s="12"/>
      <c r="D17" s="12"/>
      <c r="E17" s="12"/>
    </row>
    <row r="18" spans="2:5" s="1" customFormat="1" ht="15">
      <c r="B18" s="12"/>
      <c r="C18" s="12"/>
      <c r="D18" s="12"/>
      <c r="E18" s="12"/>
    </row>
    <row r="19" s="1" customFormat="1" ht="36" customHeight="1">
      <c r="A19" s="13" t="s">
        <v>14</v>
      </c>
    </row>
    <row r="20" s="1" customFormat="1" ht="15" customHeight="1">
      <c r="A20" s="13"/>
    </row>
    <row r="21" s="1" customFormat="1" ht="42" customHeight="1">
      <c r="A21" s="13" t="s">
        <v>15</v>
      </c>
    </row>
    <row r="22" s="1" customFormat="1" ht="12" customHeight="1">
      <c r="A22" s="13"/>
    </row>
    <row r="23" s="1" customFormat="1" ht="39" customHeight="1">
      <c r="A23" s="13" t="s">
        <v>16</v>
      </c>
    </row>
  </sheetData>
  <sheetProtection/>
  <mergeCells count="3">
    <mergeCell ref="D1:E1"/>
    <mergeCell ref="A2:A3"/>
    <mergeCell ref="E2:E3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100" workbookViewId="0" topLeftCell="A5">
      <selection activeCell="D18" sqref="D18"/>
    </sheetView>
  </sheetViews>
  <sheetFormatPr defaultColWidth="9.00390625" defaultRowHeight="15"/>
  <cols>
    <col min="1" max="1" width="19.7109375" style="1" customWidth="1"/>
    <col min="2" max="2" width="18.28125" style="1" customWidth="1"/>
    <col min="3" max="3" width="15.421875" style="1" customWidth="1"/>
    <col min="4" max="4" width="15.7109375" style="1" customWidth="1"/>
    <col min="5" max="5" width="14.28125" style="1" customWidth="1"/>
  </cols>
  <sheetData>
    <row r="1" spans="1:5" s="1" customFormat="1" ht="48" customHeight="1">
      <c r="A1" s="2" t="s">
        <v>17</v>
      </c>
      <c r="B1" s="3" t="s">
        <v>33</v>
      </c>
      <c r="C1" s="3"/>
      <c r="D1" s="40" t="s">
        <v>13</v>
      </c>
      <c r="E1" s="40"/>
    </row>
    <row r="2" spans="1:5" s="1" customFormat="1" ht="27" customHeight="1">
      <c r="A2" s="41" t="s">
        <v>19</v>
      </c>
      <c r="B2" s="4" t="s">
        <v>20</v>
      </c>
      <c r="C2" s="4" t="s">
        <v>21</v>
      </c>
      <c r="D2" s="4" t="s">
        <v>22</v>
      </c>
      <c r="E2" s="42" t="s">
        <v>23</v>
      </c>
    </row>
    <row r="3" spans="1:5" s="1" customFormat="1" ht="36" customHeight="1">
      <c r="A3" s="41"/>
      <c r="B3" s="5" t="s">
        <v>24</v>
      </c>
      <c r="C3" s="5" t="s">
        <v>24</v>
      </c>
      <c r="D3" s="5" t="s">
        <v>25</v>
      </c>
      <c r="E3" s="43"/>
    </row>
    <row r="4" spans="1:5" s="1" customFormat="1" ht="27" customHeight="1">
      <c r="A4" s="6">
        <v>1</v>
      </c>
      <c r="B4" s="7">
        <v>36</v>
      </c>
      <c r="C4" s="7">
        <v>32</v>
      </c>
      <c r="D4" s="7">
        <v>17</v>
      </c>
      <c r="E4" s="7">
        <f aca="true" t="shared" si="0" ref="E4:E10">B4+C4+D4</f>
        <v>85</v>
      </c>
    </row>
    <row r="5" spans="1:5" s="1" customFormat="1" ht="27" customHeight="1">
      <c r="A5" s="6">
        <v>2</v>
      </c>
      <c r="B5" s="7">
        <v>34</v>
      </c>
      <c r="C5" s="7">
        <v>31</v>
      </c>
      <c r="D5" s="7">
        <v>20</v>
      </c>
      <c r="E5" s="7">
        <f t="shared" si="0"/>
        <v>85</v>
      </c>
    </row>
    <row r="6" spans="1:5" s="1" customFormat="1" ht="27" customHeight="1">
      <c r="A6" s="6">
        <v>3</v>
      </c>
      <c r="B6" s="8">
        <v>33</v>
      </c>
      <c r="C6" s="8">
        <v>33</v>
      </c>
      <c r="D6" s="8">
        <v>17</v>
      </c>
      <c r="E6" s="7">
        <f t="shared" si="0"/>
        <v>83</v>
      </c>
    </row>
    <row r="7" spans="1:5" s="1" customFormat="1" ht="27" customHeight="1">
      <c r="A7" s="6">
        <v>4</v>
      </c>
      <c r="B7" s="8">
        <v>35</v>
      </c>
      <c r="C7" s="8">
        <v>33</v>
      </c>
      <c r="D7" s="8">
        <v>17</v>
      </c>
      <c r="E7" s="7">
        <f t="shared" si="0"/>
        <v>85</v>
      </c>
    </row>
    <row r="8" spans="1:5" s="1" customFormat="1" ht="27" customHeight="1">
      <c r="A8" s="6">
        <v>5</v>
      </c>
      <c r="B8" s="8">
        <v>28</v>
      </c>
      <c r="C8" s="8">
        <v>25</v>
      </c>
      <c r="D8" s="8">
        <v>18</v>
      </c>
      <c r="E8" s="7">
        <f t="shared" si="0"/>
        <v>71</v>
      </c>
    </row>
    <row r="9" spans="1:5" s="1" customFormat="1" ht="27" customHeight="1">
      <c r="A9" s="6">
        <v>6</v>
      </c>
      <c r="B9" s="8">
        <v>30</v>
      </c>
      <c r="C9" s="8">
        <v>35</v>
      </c>
      <c r="D9" s="8">
        <v>18</v>
      </c>
      <c r="E9" s="7">
        <f t="shared" si="0"/>
        <v>83</v>
      </c>
    </row>
    <row r="10" spans="1:5" s="1" customFormat="1" ht="27" customHeight="1">
      <c r="A10" s="6">
        <v>7</v>
      </c>
      <c r="B10" s="8">
        <v>32</v>
      </c>
      <c r="C10" s="8">
        <v>32</v>
      </c>
      <c r="D10" s="8">
        <v>18</v>
      </c>
      <c r="E10" s="7">
        <f t="shared" si="0"/>
        <v>82</v>
      </c>
    </row>
    <row r="11" spans="1:5" s="1" customFormat="1" ht="27" customHeight="1">
      <c r="A11" s="9" t="s">
        <v>26</v>
      </c>
      <c r="B11" s="8">
        <f>MIN(B4:B10)</f>
        <v>28</v>
      </c>
      <c r="C11" s="8">
        <f>MIN(C4:C10)</f>
        <v>25</v>
      </c>
      <c r="D11" s="8">
        <f>MIN(D4:D10)</f>
        <v>17</v>
      </c>
      <c r="E11" s="8"/>
    </row>
    <row r="12" spans="1:5" s="1" customFormat="1" ht="27" customHeight="1">
      <c r="A12" s="9" t="s">
        <v>27</v>
      </c>
      <c r="B12" s="8">
        <f>MAX(B4:B10)</f>
        <v>36</v>
      </c>
      <c r="C12" s="8">
        <f>MAX(C4:C10)</f>
        <v>35</v>
      </c>
      <c r="D12" s="8">
        <f>MAX(D4:D10)</f>
        <v>20</v>
      </c>
      <c r="E12" s="8"/>
    </row>
    <row r="13" spans="1:5" s="1" customFormat="1" ht="27" customHeight="1">
      <c r="A13" s="10" t="s">
        <v>28</v>
      </c>
      <c r="B13" s="8">
        <f>SUM(B4:B10)-B11-B12</f>
        <v>164</v>
      </c>
      <c r="C13" s="8">
        <f>SUM(C4:C10)-C11-C12</f>
        <v>161</v>
      </c>
      <c r="D13" s="8">
        <f>SUM(D4:D10)-D11-D12</f>
        <v>88</v>
      </c>
      <c r="E13" s="8"/>
    </row>
    <row r="14" spans="1:5" s="1" customFormat="1" ht="27" customHeight="1">
      <c r="A14" s="10" t="s">
        <v>29</v>
      </c>
      <c r="B14" s="8">
        <f>SUM(B13:D13)</f>
        <v>413</v>
      </c>
      <c r="C14" s="8"/>
      <c r="D14" s="8"/>
      <c r="E14" s="8"/>
    </row>
    <row r="15" spans="1:5" s="1" customFormat="1" ht="27" customHeight="1">
      <c r="A15" s="10" t="s">
        <v>30</v>
      </c>
      <c r="B15" s="11">
        <f>B14/5</f>
        <v>82.6</v>
      </c>
      <c r="C15" s="11"/>
      <c r="D15" s="8"/>
      <c r="E15" s="8"/>
    </row>
    <row r="16" spans="1:5" s="1" customFormat="1" ht="27" customHeight="1">
      <c r="A16" s="10" t="s">
        <v>31</v>
      </c>
      <c r="B16" s="8"/>
      <c r="C16" s="8"/>
      <c r="D16" s="8"/>
      <c r="E16" s="8"/>
    </row>
    <row r="17" spans="2:5" s="1" customFormat="1" ht="15">
      <c r="B17" s="12"/>
      <c r="C17" s="12"/>
      <c r="D17" s="12"/>
      <c r="E17" s="12"/>
    </row>
    <row r="18" spans="2:5" s="1" customFormat="1" ht="15">
      <c r="B18" s="12"/>
      <c r="C18" s="12"/>
      <c r="D18" s="12"/>
      <c r="E18" s="12"/>
    </row>
    <row r="19" s="1" customFormat="1" ht="36" customHeight="1">
      <c r="A19" s="13" t="s">
        <v>14</v>
      </c>
    </row>
    <row r="20" s="1" customFormat="1" ht="15" customHeight="1">
      <c r="A20" s="13"/>
    </row>
    <row r="21" s="1" customFormat="1" ht="42" customHeight="1">
      <c r="A21" s="13" t="s">
        <v>15</v>
      </c>
    </row>
    <row r="22" s="1" customFormat="1" ht="12" customHeight="1">
      <c r="A22" s="13"/>
    </row>
    <row r="23" s="1" customFormat="1" ht="39" customHeight="1">
      <c r="A23" s="13" t="s">
        <v>16</v>
      </c>
    </row>
  </sheetData>
  <sheetProtection/>
  <mergeCells count="3">
    <mergeCell ref="D1:E1"/>
    <mergeCell ref="A2:A3"/>
    <mergeCell ref="E2:E3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100" workbookViewId="0" topLeftCell="A5">
      <selection activeCell="E10" sqref="E10"/>
    </sheetView>
  </sheetViews>
  <sheetFormatPr defaultColWidth="9.00390625" defaultRowHeight="15"/>
  <cols>
    <col min="1" max="1" width="19.7109375" style="1" customWidth="1"/>
    <col min="2" max="2" width="18.28125" style="1" customWidth="1"/>
    <col min="3" max="3" width="15.421875" style="1" customWidth="1"/>
    <col min="4" max="4" width="15.7109375" style="1" customWidth="1"/>
    <col min="5" max="5" width="14.28125" style="1" customWidth="1"/>
  </cols>
  <sheetData>
    <row r="1" spans="1:5" s="1" customFormat="1" ht="48" customHeight="1">
      <c r="A1" s="2" t="s">
        <v>17</v>
      </c>
      <c r="B1" s="3" t="s">
        <v>34</v>
      </c>
      <c r="C1" s="3"/>
      <c r="D1" s="40" t="s">
        <v>13</v>
      </c>
      <c r="E1" s="40"/>
    </row>
    <row r="2" spans="1:5" s="1" customFormat="1" ht="27" customHeight="1">
      <c r="A2" s="41" t="s">
        <v>19</v>
      </c>
      <c r="B2" s="4" t="s">
        <v>20</v>
      </c>
      <c r="C2" s="4" t="s">
        <v>21</v>
      </c>
      <c r="D2" s="4" t="s">
        <v>22</v>
      </c>
      <c r="E2" s="42" t="s">
        <v>23</v>
      </c>
    </row>
    <row r="3" spans="1:5" s="1" customFormat="1" ht="36" customHeight="1">
      <c r="A3" s="41"/>
      <c r="B3" s="5" t="s">
        <v>24</v>
      </c>
      <c r="C3" s="5" t="s">
        <v>24</v>
      </c>
      <c r="D3" s="5" t="s">
        <v>25</v>
      </c>
      <c r="E3" s="43"/>
    </row>
    <row r="4" spans="1:5" s="1" customFormat="1" ht="27" customHeight="1">
      <c r="A4" s="6">
        <v>1</v>
      </c>
      <c r="B4" s="7">
        <v>37</v>
      </c>
      <c r="C4" s="7">
        <v>37</v>
      </c>
      <c r="D4" s="7">
        <v>18</v>
      </c>
      <c r="E4" s="7">
        <f aca="true" t="shared" si="0" ref="E4:E10">B4+C4+D4</f>
        <v>92</v>
      </c>
    </row>
    <row r="5" spans="1:5" s="1" customFormat="1" ht="27" customHeight="1">
      <c r="A5" s="6">
        <v>2</v>
      </c>
      <c r="B5" s="7">
        <v>36</v>
      </c>
      <c r="C5" s="7">
        <v>35</v>
      </c>
      <c r="D5" s="7">
        <v>18</v>
      </c>
      <c r="E5" s="7">
        <f t="shared" si="0"/>
        <v>89</v>
      </c>
    </row>
    <row r="6" spans="1:5" s="1" customFormat="1" ht="27" customHeight="1">
      <c r="A6" s="6">
        <v>3</v>
      </c>
      <c r="B6" s="8">
        <v>36</v>
      </c>
      <c r="C6" s="8">
        <v>37</v>
      </c>
      <c r="D6" s="8">
        <v>20</v>
      </c>
      <c r="E6" s="7">
        <f t="shared" si="0"/>
        <v>93</v>
      </c>
    </row>
    <row r="7" spans="1:5" s="1" customFormat="1" ht="27" customHeight="1">
      <c r="A7" s="6">
        <v>4</v>
      </c>
      <c r="B7" s="8">
        <v>37</v>
      </c>
      <c r="C7" s="8">
        <v>36</v>
      </c>
      <c r="D7" s="8">
        <v>18</v>
      </c>
      <c r="E7" s="7">
        <f t="shared" si="0"/>
        <v>91</v>
      </c>
    </row>
    <row r="8" spans="1:5" s="1" customFormat="1" ht="27" customHeight="1">
      <c r="A8" s="6">
        <v>5</v>
      </c>
      <c r="B8" s="8">
        <v>32</v>
      </c>
      <c r="C8" s="8">
        <v>35</v>
      </c>
      <c r="D8" s="8">
        <v>18</v>
      </c>
      <c r="E8" s="7">
        <f t="shared" si="0"/>
        <v>85</v>
      </c>
    </row>
    <row r="9" spans="1:5" s="1" customFormat="1" ht="27" customHeight="1">
      <c r="A9" s="6">
        <v>6</v>
      </c>
      <c r="B9" s="8">
        <v>35</v>
      </c>
      <c r="C9" s="8">
        <v>35</v>
      </c>
      <c r="D9" s="8">
        <v>18</v>
      </c>
      <c r="E9" s="7">
        <f t="shared" si="0"/>
        <v>88</v>
      </c>
    </row>
    <row r="10" spans="1:5" s="1" customFormat="1" ht="27" customHeight="1">
      <c r="A10" s="6">
        <v>7</v>
      </c>
      <c r="B10" s="8">
        <v>36</v>
      </c>
      <c r="C10" s="8">
        <v>36</v>
      </c>
      <c r="D10" s="8">
        <v>19</v>
      </c>
      <c r="E10" s="7">
        <f t="shared" si="0"/>
        <v>91</v>
      </c>
    </row>
    <row r="11" spans="1:5" s="1" customFormat="1" ht="27" customHeight="1">
      <c r="A11" s="9" t="s">
        <v>26</v>
      </c>
      <c r="B11" s="8">
        <f>MIN(B4:B10)</f>
        <v>32</v>
      </c>
      <c r="C11" s="8">
        <f>MIN(C4:C10)</f>
        <v>35</v>
      </c>
      <c r="D11" s="8">
        <f>MIN(D4:D10)</f>
        <v>18</v>
      </c>
      <c r="E11" s="8"/>
    </row>
    <row r="12" spans="1:5" s="1" customFormat="1" ht="27" customHeight="1">
      <c r="A12" s="9" t="s">
        <v>27</v>
      </c>
      <c r="B12" s="8">
        <f>MAX(B4:B10)</f>
        <v>37</v>
      </c>
      <c r="C12" s="8">
        <f>MAX(C4:C10)</f>
        <v>37</v>
      </c>
      <c r="D12" s="8">
        <f>MAX(D4:D10)</f>
        <v>20</v>
      </c>
      <c r="E12" s="8"/>
    </row>
    <row r="13" spans="1:5" s="1" customFormat="1" ht="27" customHeight="1">
      <c r="A13" s="10" t="s">
        <v>28</v>
      </c>
      <c r="B13" s="8">
        <f>SUM(B4:B10)-B11-B12</f>
        <v>180</v>
      </c>
      <c r="C13" s="8">
        <f>SUM(C4:C10)-C11-C12</f>
        <v>179</v>
      </c>
      <c r="D13" s="8">
        <f>SUM(D4:D10)-D11-D12</f>
        <v>91</v>
      </c>
      <c r="E13" s="8"/>
    </row>
    <row r="14" spans="1:5" s="1" customFormat="1" ht="27" customHeight="1">
      <c r="A14" s="10" t="s">
        <v>29</v>
      </c>
      <c r="B14" s="8">
        <f>SUM(B13:D13)</f>
        <v>450</v>
      </c>
      <c r="C14" s="8"/>
      <c r="D14" s="8"/>
      <c r="E14" s="8"/>
    </row>
    <row r="15" spans="1:5" s="1" customFormat="1" ht="27" customHeight="1">
      <c r="A15" s="10" t="s">
        <v>30</v>
      </c>
      <c r="B15" s="11">
        <f>B14/5</f>
        <v>90</v>
      </c>
      <c r="C15" s="11"/>
      <c r="D15" s="8"/>
      <c r="E15" s="8"/>
    </row>
    <row r="16" spans="1:5" s="1" customFormat="1" ht="27" customHeight="1">
      <c r="A16" s="10" t="s">
        <v>31</v>
      </c>
      <c r="B16" s="8"/>
      <c r="C16" s="8"/>
      <c r="D16" s="8"/>
      <c r="E16" s="8"/>
    </row>
    <row r="17" spans="2:5" s="1" customFormat="1" ht="15">
      <c r="B17" s="12"/>
      <c r="C17" s="12"/>
      <c r="D17" s="12"/>
      <c r="E17" s="12"/>
    </row>
    <row r="18" spans="2:5" s="1" customFormat="1" ht="15">
      <c r="B18" s="12"/>
      <c r="C18" s="12"/>
      <c r="D18" s="12"/>
      <c r="E18" s="12"/>
    </row>
    <row r="19" s="1" customFormat="1" ht="36" customHeight="1">
      <c r="A19" s="13" t="s">
        <v>14</v>
      </c>
    </row>
    <row r="20" s="1" customFormat="1" ht="15" customHeight="1">
      <c r="A20" s="13"/>
    </row>
    <row r="21" s="1" customFormat="1" ht="42" customHeight="1">
      <c r="A21" s="13" t="s">
        <v>15</v>
      </c>
    </row>
    <row r="22" s="1" customFormat="1" ht="12" customHeight="1">
      <c r="A22" s="13"/>
    </row>
    <row r="23" s="1" customFormat="1" ht="39" customHeight="1">
      <c r="A23" s="13" t="s">
        <v>16</v>
      </c>
    </row>
  </sheetData>
  <sheetProtection/>
  <mergeCells count="3">
    <mergeCell ref="D1:E1"/>
    <mergeCell ref="A2:A3"/>
    <mergeCell ref="E2:E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wq</cp:lastModifiedBy>
  <dcterms:created xsi:type="dcterms:W3CDTF">2016-06-14T01:04:00Z</dcterms:created>
  <dcterms:modified xsi:type="dcterms:W3CDTF">2023-02-07T07:19:20Z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B3353DAE9F4A4ED7AF172683CBA6A2D4</vt:lpwstr>
  </property>
</Properties>
</file>