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队员" sheetId="1" r:id="rId1"/>
    <sheet name="女通讯员" sheetId="2" r:id="rId2"/>
    <sheet name="驾驶员" sheetId="3" r:id="rId3"/>
    <sheet name="男通讯员" sheetId="4" r:id="rId4"/>
  </sheets>
  <definedNames>
    <definedName name="_xlnm.Print_Titles" localSheetId="0">队员!$2:$3</definedName>
    <definedName name="_xlnm._FilterDatabase" localSheetId="1" hidden="1">女通讯员!$A$4:$R$9</definedName>
  </definedNames>
  <calcPr calcId="144525"/>
</workbook>
</file>

<file path=xl/sharedStrings.xml><?xml version="1.0" encoding="utf-8"?>
<sst xmlns="http://schemas.openxmlformats.org/spreadsheetml/2006/main" count="150">
  <si>
    <t>赣州市专业森林消防支队2023年第1批队员招聘总成绩汇总表</t>
  </si>
  <si>
    <t>序号</t>
  </si>
  <si>
    <t>姓名</t>
  </si>
  <si>
    <t>单杠（个）</t>
  </si>
  <si>
    <t>100米（秒）</t>
  </si>
  <si>
    <t>3000米（分、秒）</t>
  </si>
  <si>
    <t>负重蹲起（次）</t>
  </si>
  <si>
    <t>仰卧卷腹(个）</t>
  </si>
  <si>
    <t>体能总成绩（50%）</t>
  </si>
  <si>
    <t>面试成绩（30%）</t>
  </si>
  <si>
    <t>笔试成绩（20%）</t>
  </si>
  <si>
    <t>总成绩</t>
  </si>
  <si>
    <t>成绩</t>
  </si>
  <si>
    <t>得分</t>
  </si>
  <si>
    <t>邝宏盛</t>
  </si>
  <si>
    <t>14″10</t>
  </si>
  <si>
    <t>13′23″</t>
  </si>
  <si>
    <t>蔡宇翔</t>
  </si>
  <si>
    <t>14″53</t>
  </si>
  <si>
    <t>13′29″</t>
  </si>
  <si>
    <t>张光峰</t>
  </si>
  <si>
    <t>13″59</t>
  </si>
  <si>
    <t>13′24″</t>
  </si>
  <si>
    <t>李永基</t>
  </si>
  <si>
    <t>14″16</t>
  </si>
  <si>
    <t>14′54″</t>
  </si>
  <si>
    <t>谢敏</t>
  </si>
  <si>
    <t>14″98</t>
  </si>
  <si>
    <t>14′18″</t>
  </si>
  <si>
    <t>申继鑫</t>
  </si>
  <si>
    <t>15″19</t>
  </si>
  <si>
    <t>14′05″</t>
  </si>
  <si>
    <t>查德祥</t>
  </si>
  <si>
    <t>16″10</t>
  </si>
  <si>
    <t>14′36″</t>
  </si>
  <si>
    <t>林发盛</t>
  </si>
  <si>
    <t>15″68</t>
  </si>
  <si>
    <t>15′08″</t>
  </si>
  <si>
    <t>张雨桓</t>
  </si>
  <si>
    <t>15″26</t>
  </si>
  <si>
    <t>16′19″</t>
  </si>
  <si>
    <t>刘文君</t>
  </si>
  <si>
    <t>16″44</t>
  </si>
  <si>
    <t>14′41″</t>
  </si>
  <si>
    <t>杜腾飞</t>
  </si>
  <si>
    <t>16″40</t>
  </si>
  <si>
    <t>13′59″</t>
  </si>
  <si>
    <t>胡华</t>
  </si>
  <si>
    <t>16″11</t>
  </si>
  <si>
    <t>14′47″</t>
  </si>
  <si>
    <t>杨崇午</t>
  </si>
  <si>
    <t>14″74</t>
  </si>
  <si>
    <t>15′53″</t>
  </si>
  <si>
    <t>何志鹏</t>
  </si>
  <si>
    <t>15″23</t>
  </si>
  <si>
    <t>14′12″</t>
  </si>
  <si>
    <t>王珍</t>
  </si>
  <si>
    <t>14′19″</t>
  </si>
  <si>
    <t>李耀龙</t>
  </si>
  <si>
    <t>14″41</t>
  </si>
  <si>
    <t>15′09″</t>
  </si>
  <si>
    <t>黄胡鑫荣</t>
  </si>
  <si>
    <t>14″85</t>
  </si>
  <si>
    <t>15′21″</t>
  </si>
  <si>
    <t>王志旗</t>
  </si>
  <si>
    <t>15″06</t>
  </si>
  <si>
    <t>14′32″</t>
  </si>
  <si>
    <t>赖汉林</t>
  </si>
  <si>
    <t>16″64</t>
  </si>
  <si>
    <t>15′42″</t>
  </si>
  <si>
    <t>李兴城</t>
  </si>
  <si>
    <t>15″59</t>
  </si>
  <si>
    <t>16′08″</t>
  </si>
  <si>
    <t>钟观发</t>
  </si>
  <si>
    <t>15″22</t>
  </si>
  <si>
    <t>16′04″</t>
  </si>
  <si>
    <t>艾嘉锦</t>
  </si>
  <si>
    <t>15″78</t>
  </si>
  <si>
    <t>16′23″</t>
  </si>
  <si>
    <t>何显洋</t>
  </si>
  <si>
    <t>15″94</t>
  </si>
  <si>
    <t>15′15″</t>
  </si>
  <si>
    <t>何路长</t>
  </si>
  <si>
    <t>16″16</t>
  </si>
  <si>
    <t>16′14″</t>
  </si>
  <si>
    <t>刘兴海</t>
  </si>
  <si>
    <t>14″77</t>
  </si>
  <si>
    <t>16′26″</t>
  </si>
  <si>
    <t>郭修远</t>
  </si>
  <si>
    <t>15″56</t>
  </si>
  <si>
    <t>李政云</t>
  </si>
  <si>
    <t>15″10</t>
  </si>
  <si>
    <t>15′56″</t>
  </si>
  <si>
    <t>陈晗</t>
  </si>
  <si>
    <t>林炜轩</t>
  </si>
  <si>
    <t>16″79</t>
  </si>
  <si>
    <t>14′26″</t>
  </si>
  <si>
    <t>罗钦心</t>
  </si>
  <si>
    <t>14″30</t>
  </si>
  <si>
    <t>15′37″</t>
  </si>
  <si>
    <t>赣州市专业森林消防支队2023年女通讯员招聘总成绩汇总表</t>
  </si>
  <si>
    <t>屈膝仰卧起坐
（次）</t>
  </si>
  <si>
    <t>800米
（分、秒）</t>
  </si>
  <si>
    <t>10米X4往返跑
（秒）</t>
  </si>
  <si>
    <t>纵跳摸高
（米）</t>
  </si>
  <si>
    <t>立定跳远
（米）</t>
  </si>
  <si>
    <t>体能成绩（40%）</t>
  </si>
  <si>
    <t>面试成绩</t>
  </si>
  <si>
    <t>拟加分</t>
  </si>
  <si>
    <t>得分/项目总分*8</t>
  </si>
  <si>
    <t>面 试（10%）</t>
  </si>
  <si>
    <t>写作能力（30%）</t>
  </si>
  <si>
    <t>王婷</t>
  </si>
  <si>
    <t>4′51″</t>
  </si>
  <si>
    <t>12″24</t>
  </si>
  <si>
    <t>曾红莲</t>
  </si>
  <si>
    <t>4′34″</t>
  </si>
  <si>
    <t>11″82</t>
  </si>
  <si>
    <t>赖勤</t>
  </si>
  <si>
    <t>5′31″</t>
  </si>
  <si>
    <t>11″67</t>
  </si>
  <si>
    <t>温三凤</t>
  </si>
  <si>
    <t>4′23″</t>
  </si>
  <si>
    <t>方丽</t>
  </si>
  <si>
    <t>4′26″</t>
  </si>
  <si>
    <t>12″18</t>
  </si>
  <si>
    <t>刘晓丽</t>
  </si>
  <si>
    <t>4′47″</t>
  </si>
  <si>
    <t>12″55</t>
  </si>
  <si>
    <t>赣州市专业森林消防支队2023年驾驶员招聘总成绩汇总表</t>
  </si>
  <si>
    <t>体能成绩(50%)</t>
  </si>
  <si>
    <t>面试成绩(30%)</t>
  </si>
  <si>
    <t>笔试成绩(20%)</t>
  </si>
  <si>
    <t>冯凡</t>
  </si>
  <si>
    <t>15″93</t>
  </si>
  <si>
    <t>16′09″</t>
  </si>
  <si>
    <t>伍海平</t>
  </si>
  <si>
    <t>19″66</t>
  </si>
  <si>
    <t>20′44″</t>
  </si>
  <si>
    <t>李立南</t>
  </si>
  <si>
    <t>27″01</t>
  </si>
  <si>
    <t>25′46″</t>
  </si>
  <si>
    <t>赣州市专业森林消防支队2023年男通讯员招聘总成绩汇总表</t>
  </si>
  <si>
    <t>体能总成绩（40%）</t>
  </si>
  <si>
    <t>面试得分</t>
  </si>
  <si>
    <t>王涛</t>
  </si>
  <si>
    <t>13′16″</t>
  </si>
  <si>
    <t>蓝聪华</t>
  </si>
  <si>
    <t>16″13</t>
  </si>
  <si>
    <t>15′38″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</si>
</sst>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6"/>
  <sheetViews>
    <sheetView tabSelected="1" topLeftCell="A5" workbookViewId="0">
      <selection activeCell="P33" sqref="P33"/>
    </sheetView>
  </sheetViews>
  <sheetFormatPr defaultColWidth="9" defaultRowHeight="13.5"/>
  <cols>
    <col min="1" max="1" width="5.25" style="1" customWidth="1"/>
    <col min="2" max="2" width="10.375" style="1" customWidth="1"/>
    <col min="3" max="3" width="5.90833333333333" style="1" customWidth="1"/>
    <col min="4" max="4" width="5" style="1" customWidth="1"/>
    <col min="5" max="5" width="10.1833333333333" style="1" customWidth="1"/>
    <col min="6" max="6" width="4.75" style="1" customWidth="1"/>
    <col min="7" max="7" width="11.5" style="1" customWidth="1"/>
    <col min="8" max="8" width="5.25" style="1" customWidth="1"/>
    <col min="9" max="9" width="8.625" style="1" customWidth="1"/>
    <col min="10" max="10" width="7.875" style="1" customWidth="1"/>
    <col min="11" max="11" width="8.5" style="1" customWidth="1"/>
    <col min="12" max="12" width="8.125" style="1" customWidth="1"/>
    <col min="13" max="13" width="10.5" customWidth="1"/>
    <col min="14" max="14" width="9" style="1"/>
    <col min="15" max="15" width="11" style="1" customWidth="1"/>
    <col min="16" max="16" width="12.75" style="1" customWidth="1"/>
  </cols>
  <sheetData>
    <row r="1" ht="32" customHeight="1" spans="1:16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ht="21" customHeight="1" spans="1:16">
      <c r="A2" s="14" t="s">
        <v>1</v>
      </c>
      <c r="B2" s="14" t="s">
        <v>2</v>
      </c>
      <c r="C2" s="10" t="s">
        <v>3</v>
      </c>
      <c r="D2" s="35"/>
      <c r="E2" s="10" t="s">
        <v>4</v>
      </c>
      <c r="F2" s="35"/>
      <c r="G2" s="10" t="s">
        <v>5</v>
      </c>
      <c r="H2" s="35"/>
      <c r="I2" s="10" t="s">
        <v>6</v>
      </c>
      <c r="J2" s="35"/>
      <c r="K2" s="10" t="s">
        <v>7</v>
      </c>
      <c r="L2" s="35"/>
      <c r="M2" s="12" t="s">
        <v>8</v>
      </c>
      <c r="N2" s="12" t="s">
        <v>9</v>
      </c>
      <c r="O2" s="19" t="s">
        <v>10</v>
      </c>
      <c r="P2" s="14" t="s">
        <v>11</v>
      </c>
    </row>
    <row r="3" ht="19" customHeight="1" spans="1:16">
      <c r="A3" s="14"/>
      <c r="B3" s="14"/>
      <c r="C3" s="14" t="s">
        <v>12</v>
      </c>
      <c r="D3" s="12" t="s">
        <v>13</v>
      </c>
      <c r="E3" s="14" t="s">
        <v>12</v>
      </c>
      <c r="F3" s="12" t="s">
        <v>13</v>
      </c>
      <c r="G3" s="14" t="s">
        <v>12</v>
      </c>
      <c r="H3" s="12" t="s">
        <v>13</v>
      </c>
      <c r="I3" s="14" t="s">
        <v>12</v>
      </c>
      <c r="J3" s="12" t="s">
        <v>13</v>
      </c>
      <c r="K3" s="14" t="s">
        <v>12</v>
      </c>
      <c r="L3" s="12" t="s">
        <v>13</v>
      </c>
      <c r="M3" s="12"/>
      <c r="N3" s="12"/>
      <c r="O3" s="20"/>
      <c r="P3" s="14"/>
    </row>
    <row r="4" ht="16" customHeight="1" spans="1:16">
      <c r="A4" s="30">
        <v>1</v>
      </c>
      <c r="B4" s="8" t="s">
        <v>14</v>
      </c>
      <c r="C4" s="18">
        <v>16</v>
      </c>
      <c r="D4" s="18">
        <v>10</v>
      </c>
      <c r="E4" s="18" t="s">
        <v>15</v>
      </c>
      <c r="F4" s="18">
        <v>7</v>
      </c>
      <c r="G4" s="18" t="s">
        <v>16</v>
      </c>
      <c r="H4" s="18">
        <v>8</v>
      </c>
      <c r="I4" s="18">
        <v>24</v>
      </c>
      <c r="J4" s="18">
        <v>10</v>
      </c>
      <c r="K4" s="18">
        <v>70</v>
      </c>
      <c r="L4" s="18">
        <v>10</v>
      </c>
      <c r="M4" s="18">
        <f t="shared" ref="M4:M33" si="0">SUM(D4,F4,H4,J4,L4)</f>
        <v>45</v>
      </c>
      <c r="N4" s="14">
        <v>26.83</v>
      </c>
      <c r="O4" s="14">
        <v>14.8</v>
      </c>
      <c r="P4" s="14">
        <f t="shared" ref="P4:P33" si="1">SUM(M4:O4)</f>
        <v>86.63</v>
      </c>
    </row>
    <row r="5" ht="16" customHeight="1" spans="1:16">
      <c r="A5" s="30">
        <v>2</v>
      </c>
      <c r="B5" s="8" t="s">
        <v>17</v>
      </c>
      <c r="C5" s="18">
        <v>20</v>
      </c>
      <c r="D5" s="18">
        <v>10</v>
      </c>
      <c r="E5" s="18" t="s">
        <v>18</v>
      </c>
      <c r="F5" s="18">
        <v>6</v>
      </c>
      <c r="G5" s="18" t="s">
        <v>19</v>
      </c>
      <c r="H5" s="18">
        <v>8</v>
      </c>
      <c r="I5" s="18">
        <v>24</v>
      </c>
      <c r="J5" s="18">
        <v>10</v>
      </c>
      <c r="K5" s="18">
        <v>50</v>
      </c>
      <c r="L5" s="18">
        <v>9</v>
      </c>
      <c r="M5" s="18">
        <f t="shared" si="0"/>
        <v>43</v>
      </c>
      <c r="N5" s="14">
        <v>26.33</v>
      </c>
      <c r="O5" s="14">
        <v>16.7</v>
      </c>
      <c r="P5" s="14">
        <f t="shared" si="1"/>
        <v>86.03</v>
      </c>
    </row>
    <row r="6" ht="16" customHeight="1" spans="1:16">
      <c r="A6" s="30">
        <v>3</v>
      </c>
      <c r="B6" s="36" t="s">
        <v>20</v>
      </c>
      <c r="C6" s="37">
        <v>22</v>
      </c>
      <c r="D6" s="18">
        <v>10</v>
      </c>
      <c r="E6" s="18" t="s">
        <v>21</v>
      </c>
      <c r="F6" s="18">
        <v>8</v>
      </c>
      <c r="G6" s="18" t="s">
        <v>22</v>
      </c>
      <c r="H6" s="18">
        <v>8</v>
      </c>
      <c r="I6" s="37">
        <v>24</v>
      </c>
      <c r="J6" s="18">
        <v>10</v>
      </c>
      <c r="K6" s="18">
        <v>85</v>
      </c>
      <c r="L6" s="18">
        <v>10</v>
      </c>
      <c r="M6" s="18">
        <f t="shared" si="0"/>
        <v>46</v>
      </c>
      <c r="N6" s="14">
        <v>26.17</v>
      </c>
      <c r="O6" s="14">
        <v>12.8</v>
      </c>
      <c r="P6" s="14">
        <f t="shared" si="1"/>
        <v>84.97</v>
      </c>
    </row>
    <row r="7" ht="16" customHeight="1" spans="1:16">
      <c r="A7" s="30">
        <v>4</v>
      </c>
      <c r="B7" s="8" t="s">
        <v>23</v>
      </c>
      <c r="C7" s="18">
        <v>17</v>
      </c>
      <c r="D7" s="18">
        <v>10</v>
      </c>
      <c r="E7" s="18" t="s">
        <v>24</v>
      </c>
      <c r="F7" s="18">
        <v>7</v>
      </c>
      <c r="G7" s="18" t="s">
        <v>25</v>
      </c>
      <c r="H7" s="18">
        <v>5</v>
      </c>
      <c r="I7" s="18">
        <v>24</v>
      </c>
      <c r="J7" s="18">
        <v>10</v>
      </c>
      <c r="K7" s="18">
        <v>80</v>
      </c>
      <c r="L7" s="18">
        <v>10</v>
      </c>
      <c r="M7" s="18">
        <f t="shared" si="0"/>
        <v>42</v>
      </c>
      <c r="N7" s="14">
        <v>26.1</v>
      </c>
      <c r="O7" s="14">
        <v>15.1</v>
      </c>
      <c r="P7" s="14">
        <f t="shared" si="1"/>
        <v>83.2</v>
      </c>
    </row>
    <row r="8" ht="16" customHeight="1" spans="1:16">
      <c r="A8" s="30">
        <v>5</v>
      </c>
      <c r="B8" s="37" t="s">
        <v>26</v>
      </c>
      <c r="C8" s="37">
        <v>19</v>
      </c>
      <c r="D8" s="18">
        <v>10</v>
      </c>
      <c r="E8" s="18" t="s">
        <v>27</v>
      </c>
      <c r="F8" s="18">
        <v>5</v>
      </c>
      <c r="G8" s="18" t="s">
        <v>28</v>
      </c>
      <c r="H8" s="18">
        <v>6</v>
      </c>
      <c r="I8" s="37">
        <v>24</v>
      </c>
      <c r="J8" s="18">
        <v>10</v>
      </c>
      <c r="K8" s="18">
        <v>62</v>
      </c>
      <c r="L8" s="18">
        <v>10</v>
      </c>
      <c r="M8" s="18">
        <f t="shared" si="0"/>
        <v>41</v>
      </c>
      <c r="N8" s="14">
        <v>25.27</v>
      </c>
      <c r="O8" s="14">
        <v>15.2</v>
      </c>
      <c r="P8" s="14">
        <f t="shared" si="1"/>
        <v>81.47</v>
      </c>
    </row>
    <row r="9" ht="16" customHeight="1" spans="1:16">
      <c r="A9" s="30">
        <v>6</v>
      </c>
      <c r="B9" s="37" t="s">
        <v>29</v>
      </c>
      <c r="C9" s="38">
        <v>12</v>
      </c>
      <c r="D9" s="18">
        <v>8</v>
      </c>
      <c r="E9" s="18" t="s">
        <v>30</v>
      </c>
      <c r="F9" s="18">
        <v>5</v>
      </c>
      <c r="G9" s="18" t="s">
        <v>31</v>
      </c>
      <c r="H9" s="18">
        <v>7</v>
      </c>
      <c r="I9" s="38">
        <v>24</v>
      </c>
      <c r="J9" s="18">
        <v>10</v>
      </c>
      <c r="K9" s="18">
        <v>71</v>
      </c>
      <c r="L9" s="18">
        <v>10</v>
      </c>
      <c r="M9" s="18">
        <f t="shared" si="0"/>
        <v>40</v>
      </c>
      <c r="N9" s="14">
        <v>26.2</v>
      </c>
      <c r="O9" s="14">
        <v>14</v>
      </c>
      <c r="P9" s="14">
        <f t="shared" si="1"/>
        <v>80.2</v>
      </c>
    </row>
    <row r="10" ht="16" customHeight="1" spans="1:16">
      <c r="A10" s="30">
        <v>7</v>
      </c>
      <c r="B10" s="37" t="s">
        <v>32</v>
      </c>
      <c r="C10" s="37">
        <v>17</v>
      </c>
      <c r="D10" s="18">
        <v>10</v>
      </c>
      <c r="E10" s="18" t="s">
        <v>33</v>
      </c>
      <c r="F10" s="18">
        <v>3</v>
      </c>
      <c r="G10" s="18" t="s">
        <v>34</v>
      </c>
      <c r="H10" s="18">
        <v>5</v>
      </c>
      <c r="I10" s="37">
        <v>24</v>
      </c>
      <c r="J10" s="18">
        <v>10</v>
      </c>
      <c r="K10" s="18">
        <v>61</v>
      </c>
      <c r="L10" s="18">
        <v>10</v>
      </c>
      <c r="M10" s="18">
        <f t="shared" si="0"/>
        <v>38</v>
      </c>
      <c r="N10" s="14">
        <v>27</v>
      </c>
      <c r="O10" s="14">
        <v>14.7</v>
      </c>
      <c r="P10" s="14">
        <f t="shared" si="1"/>
        <v>79.7</v>
      </c>
    </row>
    <row r="11" ht="16" customHeight="1" spans="1:16">
      <c r="A11" s="30">
        <v>8</v>
      </c>
      <c r="B11" s="8" t="s">
        <v>35</v>
      </c>
      <c r="C11" s="18">
        <v>16</v>
      </c>
      <c r="D11" s="18">
        <v>10</v>
      </c>
      <c r="E11" s="18" t="s">
        <v>36</v>
      </c>
      <c r="F11" s="18">
        <v>4</v>
      </c>
      <c r="G11" s="18" t="s">
        <v>37</v>
      </c>
      <c r="H11" s="18">
        <v>4</v>
      </c>
      <c r="I11" s="18">
        <v>24</v>
      </c>
      <c r="J11" s="18">
        <v>10</v>
      </c>
      <c r="K11" s="18">
        <v>54</v>
      </c>
      <c r="L11" s="18">
        <v>9</v>
      </c>
      <c r="M11" s="18">
        <f t="shared" si="0"/>
        <v>37</v>
      </c>
      <c r="N11" s="14">
        <v>26.5</v>
      </c>
      <c r="O11" s="14">
        <v>15.1</v>
      </c>
      <c r="P11" s="14">
        <f t="shared" si="1"/>
        <v>78.6</v>
      </c>
    </row>
    <row r="12" ht="16" customHeight="1" spans="1:16">
      <c r="A12" s="30">
        <v>9</v>
      </c>
      <c r="B12" s="8" t="s">
        <v>38</v>
      </c>
      <c r="C12" s="18">
        <v>19</v>
      </c>
      <c r="D12" s="18">
        <v>10</v>
      </c>
      <c r="E12" s="18" t="s">
        <v>39</v>
      </c>
      <c r="F12" s="18">
        <v>5</v>
      </c>
      <c r="G12" s="18" t="s">
        <v>40</v>
      </c>
      <c r="H12" s="18">
        <v>1</v>
      </c>
      <c r="I12" s="18">
        <v>25</v>
      </c>
      <c r="J12" s="18">
        <v>10</v>
      </c>
      <c r="K12" s="18">
        <v>60</v>
      </c>
      <c r="L12" s="18">
        <v>10</v>
      </c>
      <c r="M12" s="18">
        <f t="shared" si="0"/>
        <v>36</v>
      </c>
      <c r="N12" s="14">
        <v>26.83</v>
      </c>
      <c r="O12" s="14">
        <v>14.4</v>
      </c>
      <c r="P12" s="14">
        <f t="shared" si="1"/>
        <v>77.23</v>
      </c>
    </row>
    <row r="13" ht="16" customHeight="1" spans="1:16">
      <c r="A13" s="30">
        <v>10</v>
      </c>
      <c r="B13" s="37" t="s">
        <v>41</v>
      </c>
      <c r="C13" s="37">
        <v>12</v>
      </c>
      <c r="D13" s="18">
        <v>8</v>
      </c>
      <c r="E13" s="18" t="s">
        <v>42</v>
      </c>
      <c r="F13" s="18">
        <v>2</v>
      </c>
      <c r="G13" s="18" t="s">
        <v>43</v>
      </c>
      <c r="H13" s="18">
        <v>5</v>
      </c>
      <c r="I13" s="37">
        <v>24</v>
      </c>
      <c r="J13" s="18">
        <v>10</v>
      </c>
      <c r="K13" s="18">
        <v>65</v>
      </c>
      <c r="L13" s="18">
        <v>10</v>
      </c>
      <c r="M13" s="18">
        <f t="shared" si="0"/>
        <v>35</v>
      </c>
      <c r="N13" s="14">
        <v>24.83</v>
      </c>
      <c r="O13" s="14">
        <v>16.8</v>
      </c>
      <c r="P13" s="14">
        <f t="shared" si="1"/>
        <v>76.63</v>
      </c>
    </row>
    <row r="14" ht="16" customHeight="1" spans="1:16">
      <c r="A14" s="30">
        <v>11</v>
      </c>
      <c r="B14" s="8" t="s">
        <v>44</v>
      </c>
      <c r="C14" s="18">
        <v>12</v>
      </c>
      <c r="D14" s="18">
        <v>8</v>
      </c>
      <c r="E14" s="18" t="s">
        <v>45</v>
      </c>
      <c r="F14" s="18">
        <v>2</v>
      </c>
      <c r="G14" s="18" t="s">
        <v>46</v>
      </c>
      <c r="H14" s="18">
        <v>7</v>
      </c>
      <c r="I14" s="18">
        <v>24</v>
      </c>
      <c r="J14" s="18">
        <v>10</v>
      </c>
      <c r="K14" s="18">
        <v>81</v>
      </c>
      <c r="L14" s="18">
        <v>10</v>
      </c>
      <c r="M14" s="18">
        <f t="shared" si="0"/>
        <v>37</v>
      </c>
      <c r="N14" s="14">
        <v>26.5</v>
      </c>
      <c r="O14" s="14">
        <v>12.9</v>
      </c>
      <c r="P14" s="14">
        <f t="shared" si="1"/>
        <v>76.4</v>
      </c>
    </row>
    <row r="15" ht="16" customHeight="1" spans="1:16">
      <c r="A15" s="30">
        <v>12</v>
      </c>
      <c r="B15" s="39" t="s">
        <v>47</v>
      </c>
      <c r="C15" s="18">
        <v>17</v>
      </c>
      <c r="D15" s="18">
        <v>10</v>
      </c>
      <c r="E15" s="18" t="s">
        <v>48</v>
      </c>
      <c r="F15" s="18">
        <v>3</v>
      </c>
      <c r="G15" s="18" t="s">
        <v>49</v>
      </c>
      <c r="H15" s="18">
        <v>5</v>
      </c>
      <c r="I15" s="18">
        <v>24</v>
      </c>
      <c r="J15" s="18">
        <v>10</v>
      </c>
      <c r="K15" s="18">
        <v>39</v>
      </c>
      <c r="L15" s="18">
        <v>6</v>
      </c>
      <c r="M15" s="18">
        <f t="shared" si="0"/>
        <v>34</v>
      </c>
      <c r="N15" s="14">
        <v>23.5</v>
      </c>
      <c r="O15" s="14">
        <v>17.4</v>
      </c>
      <c r="P15" s="14">
        <f t="shared" si="1"/>
        <v>74.9</v>
      </c>
    </row>
    <row r="16" ht="16" customHeight="1" spans="1:16">
      <c r="A16" s="30">
        <v>13</v>
      </c>
      <c r="B16" s="8" t="s">
        <v>50</v>
      </c>
      <c r="C16" s="18">
        <v>13</v>
      </c>
      <c r="D16" s="18">
        <v>8</v>
      </c>
      <c r="E16" s="18" t="s">
        <v>51</v>
      </c>
      <c r="F16" s="18">
        <v>6</v>
      </c>
      <c r="G16" s="18" t="s">
        <v>52</v>
      </c>
      <c r="H16" s="18">
        <v>2</v>
      </c>
      <c r="I16" s="18">
        <v>24</v>
      </c>
      <c r="J16" s="18">
        <v>10</v>
      </c>
      <c r="K16" s="18">
        <v>52</v>
      </c>
      <c r="L16" s="18">
        <v>9</v>
      </c>
      <c r="M16" s="18">
        <f t="shared" si="0"/>
        <v>35</v>
      </c>
      <c r="N16" s="14">
        <v>25.5</v>
      </c>
      <c r="O16" s="14">
        <v>14.1</v>
      </c>
      <c r="P16" s="14">
        <f t="shared" si="1"/>
        <v>74.6</v>
      </c>
    </row>
    <row r="17" ht="16" customHeight="1" spans="1:16">
      <c r="A17" s="30">
        <v>14</v>
      </c>
      <c r="B17" s="8" t="s">
        <v>53</v>
      </c>
      <c r="C17" s="18">
        <v>14</v>
      </c>
      <c r="D17" s="18">
        <v>9</v>
      </c>
      <c r="E17" s="18" t="s">
        <v>54</v>
      </c>
      <c r="F17" s="18">
        <v>5</v>
      </c>
      <c r="G17" s="18" t="s">
        <v>55</v>
      </c>
      <c r="H17" s="18">
        <v>6</v>
      </c>
      <c r="I17" s="18">
        <v>24</v>
      </c>
      <c r="J17" s="18">
        <v>10</v>
      </c>
      <c r="K17" s="18">
        <v>70</v>
      </c>
      <c r="L17" s="18">
        <v>10</v>
      </c>
      <c r="M17" s="18">
        <f t="shared" si="0"/>
        <v>40</v>
      </c>
      <c r="N17" s="14">
        <v>23.5</v>
      </c>
      <c r="O17" s="14">
        <v>10.5</v>
      </c>
      <c r="P17" s="14">
        <f t="shared" si="1"/>
        <v>74</v>
      </c>
    </row>
    <row r="18" ht="16" customHeight="1" spans="1:16">
      <c r="A18" s="30">
        <v>15</v>
      </c>
      <c r="B18" s="8" t="s">
        <v>56</v>
      </c>
      <c r="C18" s="18">
        <v>10</v>
      </c>
      <c r="D18" s="18">
        <v>7</v>
      </c>
      <c r="E18" s="18" t="s">
        <v>30</v>
      </c>
      <c r="F18" s="18">
        <v>5</v>
      </c>
      <c r="G18" s="18" t="s">
        <v>57</v>
      </c>
      <c r="H18" s="18">
        <v>6</v>
      </c>
      <c r="I18" s="18">
        <v>24</v>
      </c>
      <c r="J18" s="18">
        <v>10</v>
      </c>
      <c r="K18" s="18">
        <v>41</v>
      </c>
      <c r="L18" s="18">
        <v>7</v>
      </c>
      <c r="M18" s="18">
        <f t="shared" si="0"/>
        <v>35</v>
      </c>
      <c r="N18" s="14">
        <v>23.77</v>
      </c>
      <c r="O18" s="14">
        <v>10.3</v>
      </c>
      <c r="P18" s="14">
        <f t="shared" si="1"/>
        <v>69.07</v>
      </c>
    </row>
    <row r="19" ht="16" customHeight="1" spans="1:16">
      <c r="A19" s="30">
        <v>16</v>
      </c>
      <c r="B19" s="8" t="s">
        <v>58</v>
      </c>
      <c r="C19" s="37">
        <v>10</v>
      </c>
      <c r="D19" s="18">
        <v>7</v>
      </c>
      <c r="E19" s="18" t="s">
        <v>59</v>
      </c>
      <c r="F19" s="18">
        <v>6</v>
      </c>
      <c r="G19" s="18" t="s">
        <v>60</v>
      </c>
      <c r="H19" s="18">
        <v>4</v>
      </c>
      <c r="I19" s="37">
        <v>24</v>
      </c>
      <c r="J19" s="18">
        <v>10</v>
      </c>
      <c r="K19" s="18">
        <v>42</v>
      </c>
      <c r="L19" s="18">
        <v>7</v>
      </c>
      <c r="M19" s="18">
        <f t="shared" si="0"/>
        <v>34</v>
      </c>
      <c r="N19" s="14">
        <v>24.67</v>
      </c>
      <c r="O19" s="14">
        <v>10.2</v>
      </c>
      <c r="P19" s="14">
        <f t="shared" si="1"/>
        <v>68.87</v>
      </c>
    </row>
    <row r="20" ht="16" customHeight="1" spans="1:16">
      <c r="A20" s="30">
        <v>17</v>
      </c>
      <c r="B20" s="8" t="s">
        <v>61</v>
      </c>
      <c r="C20" s="18">
        <v>9</v>
      </c>
      <c r="D20" s="18">
        <v>6</v>
      </c>
      <c r="E20" s="18" t="s">
        <v>62</v>
      </c>
      <c r="F20" s="18">
        <v>5</v>
      </c>
      <c r="G20" s="18" t="s">
        <v>63</v>
      </c>
      <c r="H20" s="18">
        <v>3</v>
      </c>
      <c r="I20" s="18">
        <v>24</v>
      </c>
      <c r="J20" s="18">
        <v>10</v>
      </c>
      <c r="K20" s="18">
        <v>45</v>
      </c>
      <c r="L20" s="18">
        <v>8</v>
      </c>
      <c r="M20" s="18">
        <f t="shared" si="0"/>
        <v>32</v>
      </c>
      <c r="N20" s="14">
        <v>23.43</v>
      </c>
      <c r="O20" s="14">
        <v>13</v>
      </c>
      <c r="P20" s="14">
        <f t="shared" si="1"/>
        <v>68.43</v>
      </c>
    </row>
    <row r="21" ht="16" customHeight="1" spans="1:16">
      <c r="A21" s="30">
        <v>18</v>
      </c>
      <c r="B21" s="8" t="s">
        <v>64</v>
      </c>
      <c r="C21" s="18">
        <v>12</v>
      </c>
      <c r="D21" s="18">
        <v>8</v>
      </c>
      <c r="E21" s="18" t="s">
        <v>65</v>
      </c>
      <c r="F21" s="18">
        <v>5</v>
      </c>
      <c r="G21" s="18" t="s">
        <v>66</v>
      </c>
      <c r="H21" s="18">
        <v>5</v>
      </c>
      <c r="I21" s="18">
        <v>24</v>
      </c>
      <c r="J21" s="18">
        <v>10</v>
      </c>
      <c r="K21" s="18">
        <v>49</v>
      </c>
      <c r="L21" s="18">
        <v>8</v>
      </c>
      <c r="M21" s="18">
        <f t="shared" si="0"/>
        <v>36</v>
      </c>
      <c r="N21" s="14">
        <v>21.83</v>
      </c>
      <c r="O21" s="14">
        <v>10.4</v>
      </c>
      <c r="P21" s="14">
        <f t="shared" si="1"/>
        <v>68.23</v>
      </c>
    </row>
    <row r="22" ht="16" customHeight="1" spans="1:16">
      <c r="A22" s="30">
        <v>19</v>
      </c>
      <c r="B22" s="37" t="s">
        <v>67</v>
      </c>
      <c r="C22" s="37">
        <v>9</v>
      </c>
      <c r="D22" s="18">
        <v>6</v>
      </c>
      <c r="E22" s="18" t="s">
        <v>68</v>
      </c>
      <c r="F22" s="18">
        <v>2</v>
      </c>
      <c r="G22" s="18" t="s">
        <v>69</v>
      </c>
      <c r="H22" s="18">
        <v>3</v>
      </c>
      <c r="I22" s="37">
        <v>24</v>
      </c>
      <c r="J22" s="18">
        <v>10</v>
      </c>
      <c r="K22" s="18">
        <v>60</v>
      </c>
      <c r="L22" s="18">
        <v>10</v>
      </c>
      <c r="M22" s="18">
        <f t="shared" si="0"/>
        <v>31</v>
      </c>
      <c r="N22" s="14">
        <v>24.17</v>
      </c>
      <c r="O22" s="14">
        <v>12.9</v>
      </c>
      <c r="P22" s="14">
        <f t="shared" si="1"/>
        <v>68.07</v>
      </c>
    </row>
    <row r="23" ht="16" customHeight="1" spans="1:16">
      <c r="A23" s="30">
        <v>20</v>
      </c>
      <c r="B23" s="39" t="s">
        <v>70</v>
      </c>
      <c r="C23" s="18">
        <v>13</v>
      </c>
      <c r="D23" s="18">
        <v>8</v>
      </c>
      <c r="E23" s="18" t="s">
        <v>71</v>
      </c>
      <c r="F23" s="18">
        <v>4</v>
      </c>
      <c r="G23" s="18" t="s">
        <v>72</v>
      </c>
      <c r="H23" s="18">
        <v>2</v>
      </c>
      <c r="I23" s="18">
        <v>24</v>
      </c>
      <c r="J23" s="18">
        <v>10</v>
      </c>
      <c r="K23" s="18">
        <v>45</v>
      </c>
      <c r="L23" s="18">
        <v>8</v>
      </c>
      <c r="M23" s="18">
        <f t="shared" si="0"/>
        <v>32</v>
      </c>
      <c r="N23" s="14">
        <v>24.63</v>
      </c>
      <c r="O23" s="14">
        <v>10.8</v>
      </c>
      <c r="P23" s="14">
        <f t="shared" si="1"/>
        <v>67.43</v>
      </c>
    </row>
    <row r="24" ht="16" customHeight="1" spans="1:16">
      <c r="A24" s="30">
        <v>21</v>
      </c>
      <c r="B24" s="38" t="s">
        <v>73</v>
      </c>
      <c r="C24" s="37">
        <v>3</v>
      </c>
      <c r="D24" s="18">
        <v>3</v>
      </c>
      <c r="E24" s="18" t="s">
        <v>74</v>
      </c>
      <c r="F24" s="18">
        <v>5</v>
      </c>
      <c r="G24" s="18" t="s">
        <v>75</v>
      </c>
      <c r="H24" s="18">
        <v>2</v>
      </c>
      <c r="I24" s="37">
        <v>24</v>
      </c>
      <c r="J24" s="18">
        <v>10</v>
      </c>
      <c r="K24" s="18">
        <v>59</v>
      </c>
      <c r="L24" s="18">
        <v>10</v>
      </c>
      <c r="M24" s="18">
        <f t="shared" si="0"/>
        <v>30</v>
      </c>
      <c r="N24" s="14">
        <v>24.5</v>
      </c>
      <c r="O24" s="14">
        <v>12.1</v>
      </c>
      <c r="P24" s="14">
        <f t="shared" si="1"/>
        <v>66.6</v>
      </c>
    </row>
    <row r="25" ht="16" customHeight="1" spans="1:16">
      <c r="A25" s="30">
        <v>22</v>
      </c>
      <c r="B25" s="8" t="s">
        <v>76</v>
      </c>
      <c r="C25" s="18">
        <v>5</v>
      </c>
      <c r="D25" s="18">
        <v>4</v>
      </c>
      <c r="E25" s="18" t="s">
        <v>77</v>
      </c>
      <c r="F25" s="18">
        <v>4</v>
      </c>
      <c r="G25" s="18" t="s">
        <v>78</v>
      </c>
      <c r="H25" s="18">
        <v>1</v>
      </c>
      <c r="I25" s="18">
        <v>24</v>
      </c>
      <c r="J25" s="18">
        <v>10</v>
      </c>
      <c r="K25" s="18">
        <v>60</v>
      </c>
      <c r="L25" s="18">
        <v>10</v>
      </c>
      <c r="M25" s="18">
        <f t="shared" si="0"/>
        <v>29</v>
      </c>
      <c r="N25" s="14">
        <v>25.17</v>
      </c>
      <c r="O25" s="14">
        <v>12.1</v>
      </c>
      <c r="P25" s="14">
        <f t="shared" si="1"/>
        <v>66.27</v>
      </c>
    </row>
    <row r="26" ht="16" customHeight="1" spans="1:16">
      <c r="A26" s="30">
        <v>23</v>
      </c>
      <c r="B26" s="8" t="s">
        <v>79</v>
      </c>
      <c r="C26" s="18">
        <v>8</v>
      </c>
      <c r="D26" s="18">
        <v>6</v>
      </c>
      <c r="E26" s="18" t="s">
        <v>80</v>
      </c>
      <c r="F26" s="18">
        <v>3</v>
      </c>
      <c r="G26" s="18" t="s">
        <v>81</v>
      </c>
      <c r="H26" s="18">
        <v>4</v>
      </c>
      <c r="I26" s="18">
        <v>24</v>
      </c>
      <c r="J26" s="18">
        <v>10</v>
      </c>
      <c r="K26" s="18">
        <v>73</v>
      </c>
      <c r="L26" s="18">
        <v>10</v>
      </c>
      <c r="M26" s="18">
        <f t="shared" si="0"/>
        <v>33</v>
      </c>
      <c r="N26" s="14">
        <v>23.5</v>
      </c>
      <c r="O26" s="14">
        <v>9.7</v>
      </c>
      <c r="P26" s="14">
        <f t="shared" si="1"/>
        <v>66.2</v>
      </c>
    </row>
    <row r="27" ht="16" customHeight="1" spans="1:16">
      <c r="A27" s="30">
        <v>24</v>
      </c>
      <c r="B27" s="8" t="s">
        <v>82</v>
      </c>
      <c r="C27" s="37">
        <v>10</v>
      </c>
      <c r="D27" s="18">
        <v>7</v>
      </c>
      <c r="E27" s="18" t="s">
        <v>83</v>
      </c>
      <c r="F27" s="18">
        <v>3</v>
      </c>
      <c r="G27" s="18" t="s">
        <v>84</v>
      </c>
      <c r="H27" s="18">
        <v>1</v>
      </c>
      <c r="I27" s="37">
        <v>21</v>
      </c>
      <c r="J27" s="18">
        <v>8</v>
      </c>
      <c r="K27" s="18">
        <v>55</v>
      </c>
      <c r="L27" s="18">
        <v>10</v>
      </c>
      <c r="M27" s="18">
        <f t="shared" si="0"/>
        <v>29</v>
      </c>
      <c r="N27" s="14">
        <v>23.33</v>
      </c>
      <c r="O27" s="14">
        <v>13</v>
      </c>
      <c r="P27" s="14">
        <f t="shared" si="1"/>
        <v>65.33</v>
      </c>
    </row>
    <row r="28" ht="16" customHeight="1" spans="1:16">
      <c r="A28" s="30">
        <v>25</v>
      </c>
      <c r="B28" s="8" t="s">
        <v>85</v>
      </c>
      <c r="C28" s="18">
        <v>4</v>
      </c>
      <c r="D28" s="18">
        <v>4</v>
      </c>
      <c r="E28" s="18" t="s">
        <v>86</v>
      </c>
      <c r="F28" s="18">
        <v>6</v>
      </c>
      <c r="G28" s="18" t="s">
        <v>87</v>
      </c>
      <c r="H28" s="18">
        <v>1</v>
      </c>
      <c r="I28" s="18">
        <v>24</v>
      </c>
      <c r="J28" s="18">
        <v>10</v>
      </c>
      <c r="K28" s="18">
        <v>64</v>
      </c>
      <c r="L28" s="18">
        <v>10</v>
      </c>
      <c r="M28" s="18">
        <f t="shared" si="0"/>
        <v>31</v>
      </c>
      <c r="N28" s="14">
        <v>23.33</v>
      </c>
      <c r="O28" s="14">
        <v>10.3</v>
      </c>
      <c r="P28" s="14">
        <f t="shared" si="1"/>
        <v>64.63</v>
      </c>
    </row>
    <row r="29" ht="16" customHeight="1" spans="1:16">
      <c r="A29" s="30">
        <v>26</v>
      </c>
      <c r="B29" s="8" t="s">
        <v>88</v>
      </c>
      <c r="C29" s="18">
        <v>1</v>
      </c>
      <c r="D29" s="18">
        <v>1</v>
      </c>
      <c r="E29" s="18" t="s">
        <v>89</v>
      </c>
      <c r="F29" s="18">
        <v>4</v>
      </c>
      <c r="G29" s="18" t="s">
        <v>87</v>
      </c>
      <c r="H29" s="18">
        <v>1</v>
      </c>
      <c r="I29" s="18">
        <v>24</v>
      </c>
      <c r="J29" s="18">
        <v>10</v>
      </c>
      <c r="K29" s="18">
        <v>70</v>
      </c>
      <c r="L29" s="18">
        <v>10</v>
      </c>
      <c r="M29" s="18">
        <f t="shared" si="0"/>
        <v>26</v>
      </c>
      <c r="N29" s="14">
        <v>24.33</v>
      </c>
      <c r="O29" s="14">
        <v>14.3</v>
      </c>
      <c r="P29" s="14">
        <f t="shared" si="1"/>
        <v>64.63</v>
      </c>
    </row>
    <row r="30" ht="16" customHeight="1" spans="1:16">
      <c r="A30" s="30">
        <v>27</v>
      </c>
      <c r="B30" s="8" t="s">
        <v>90</v>
      </c>
      <c r="C30" s="18">
        <v>5</v>
      </c>
      <c r="D30" s="18">
        <v>4</v>
      </c>
      <c r="E30" s="18" t="s">
        <v>91</v>
      </c>
      <c r="F30" s="18">
        <v>5</v>
      </c>
      <c r="G30" s="18" t="s">
        <v>92</v>
      </c>
      <c r="H30" s="18">
        <v>2</v>
      </c>
      <c r="I30" s="18">
        <v>24</v>
      </c>
      <c r="J30" s="18">
        <v>10</v>
      </c>
      <c r="K30" s="18">
        <v>36</v>
      </c>
      <c r="L30" s="18">
        <v>6</v>
      </c>
      <c r="M30" s="18">
        <f t="shared" si="0"/>
        <v>27</v>
      </c>
      <c r="N30" s="14">
        <v>24.17</v>
      </c>
      <c r="O30" s="14">
        <v>12.8</v>
      </c>
      <c r="P30" s="14">
        <f t="shared" si="1"/>
        <v>63.97</v>
      </c>
    </row>
    <row r="31" ht="16" customHeight="1" spans="1:16">
      <c r="A31" s="30">
        <v>28</v>
      </c>
      <c r="B31" s="37" t="s">
        <v>93</v>
      </c>
      <c r="C31" s="37">
        <v>7</v>
      </c>
      <c r="D31" s="18">
        <v>5</v>
      </c>
      <c r="E31" s="18" t="s">
        <v>45</v>
      </c>
      <c r="F31" s="18">
        <v>2</v>
      </c>
      <c r="G31" s="18" t="s">
        <v>69</v>
      </c>
      <c r="H31" s="18">
        <v>3</v>
      </c>
      <c r="I31" s="37">
        <v>18</v>
      </c>
      <c r="J31" s="18">
        <v>7</v>
      </c>
      <c r="K31" s="18">
        <v>38</v>
      </c>
      <c r="L31" s="18">
        <v>6</v>
      </c>
      <c r="M31" s="18">
        <f t="shared" si="0"/>
        <v>23</v>
      </c>
      <c r="N31" s="14">
        <v>24.67</v>
      </c>
      <c r="O31" s="14">
        <v>15.8</v>
      </c>
      <c r="P31" s="14">
        <f t="shared" si="1"/>
        <v>63.47</v>
      </c>
    </row>
    <row r="32" ht="16" customHeight="1" spans="1:16">
      <c r="A32" s="30">
        <v>29</v>
      </c>
      <c r="B32" s="8" t="s">
        <v>94</v>
      </c>
      <c r="C32" s="37">
        <v>1</v>
      </c>
      <c r="D32" s="18">
        <v>1</v>
      </c>
      <c r="E32" s="18" t="s">
        <v>95</v>
      </c>
      <c r="F32" s="18">
        <v>2</v>
      </c>
      <c r="G32" s="18" t="s">
        <v>96</v>
      </c>
      <c r="H32" s="18">
        <v>6</v>
      </c>
      <c r="I32" s="37">
        <v>24</v>
      </c>
      <c r="J32" s="18">
        <v>10</v>
      </c>
      <c r="K32" s="18">
        <v>47</v>
      </c>
      <c r="L32" s="18">
        <v>8</v>
      </c>
      <c r="M32" s="18">
        <f t="shared" si="0"/>
        <v>27</v>
      </c>
      <c r="N32" s="14">
        <v>23.67</v>
      </c>
      <c r="O32" s="14">
        <v>12.5</v>
      </c>
      <c r="P32" s="14">
        <f t="shared" si="1"/>
        <v>63.17</v>
      </c>
    </row>
    <row r="33" ht="16" customHeight="1" spans="1:16">
      <c r="A33" s="30">
        <v>30</v>
      </c>
      <c r="B33" s="8" t="s">
        <v>97</v>
      </c>
      <c r="C33" s="18">
        <v>1</v>
      </c>
      <c r="D33" s="18">
        <v>1</v>
      </c>
      <c r="E33" s="18" t="s">
        <v>98</v>
      </c>
      <c r="F33" s="18">
        <v>7</v>
      </c>
      <c r="G33" s="18" t="s">
        <v>99</v>
      </c>
      <c r="H33" s="18">
        <v>3</v>
      </c>
      <c r="I33" s="18">
        <v>24</v>
      </c>
      <c r="J33" s="18">
        <v>10</v>
      </c>
      <c r="K33" s="18">
        <v>53</v>
      </c>
      <c r="L33" s="18">
        <v>9</v>
      </c>
      <c r="M33" s="18">
        <f t="shared" si="0"/>
        <v>30</v>
      </c>
      <c r="N33" s="14">
        <v>19</v>
      </c>
      <c r="O33" s="14">
        <v>13.5</v>
      </c>
      <c r="P33" s="14">
        <f t="shared" si="1"/>
        <v>62.5</v>
      </c>
    </row>
    <row r="34" ht="17.5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17.5" customHeight="1"/>
    <row r="36" ht="17.5" customHeight="1"/>
  </sheetData>
  <sortState ref="A4:P33">
    <sortCondition ref="P4:P33" descending="1"/>
  </sortState>
  <mergeCells count="12">
    <mergeCell ref="A1:P1"/>
    <mergeCell ref="C2:D2"/>
    <mergeCell ref="E2:F2"/>
    <mergeCell ref="G2:H2"/>
    <mergeCell ref="I2:J2"/>
    <mergeCell ref="K2:L2"/>
    <mergeCell ref="A2:A3"/>
    <mergeCell ref="B2:B3"/>
    <mergeCell ref="M2:M3"/>
    <mergeCell ref="N2:N3"/>
    <mergeCell ref="O2:O3"/>
    <mergeCell ref="P2:P3"/>
  </mergeCells>
  <printOptions horizontalCentered="1"/>
  <pageMargins left="0.55" right="0.15625" top="0.393055555555556" bottom="0.196527777777778" header="0.354166666666667" footer="0.118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9"/>
  <sheetViews>
    <sheetView workbookViewId="0">
      <selection activeCell="N16" sqref="N16"/>
    </sheetView>
  </sheetViews>
  <sheetFormatPr defaultColWidth="9" defaultRowHeight="13.5"/>
  <cols>
    <col min="1" max="1" width="5.625" style="1" customWidth="1"/>
    <col min="2" max="2" width="8.625" style="1" customWidth="1"/>
    <col min="3" max="3" width="7.18333333333333" style="1" customWidth="1"/>
    <col min="4" max="4" width="8.375" style="1" customWidth="1"/>
    <col min="5" max="5" width="7.875" style="1" customWidth="1"/>
    <col min="6" max="6" width="8.375" style="1" customWidth="1"/>
    <col min="7" max="7" width="7.625" style="1" customWidth="1"/>
    <col min="8" max="8" width="8.5" style="1" customWidth="1"/>
    <col min="9" max="9" width="7.275" style="1" customWidth="1"/>
    <col min="10" max="10" width="8.25" style="1" customWidth="1"/>
    <col min="11" max="11" width="5.625" style="1" customWidth="1"/>
    <col min="12" max="12" width="8.25" style="1" customWidth="1"/>
    <col min="13" max="13" width="8.625" style="1" customWidth="1"/>
    <col min="14" max="14" width="8.875" style="1" customWidth="1"/>
    <col min="15" max="15" width="8.875" customWidth="1"/>
    <col min="16" max="16" width="9.125" customWidth="1"/>
    <col min="17" max="17" width="7.25" customWidth="1"/>
    <col min="18" max="18" width="10.25" customWidth="1"/>
  </cols>
  <sheetData>
    <row r="1" ht="45" customHeight="1" spans="1:20">
      <c r="A1" s="21" t="s">
        <v>100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7"/>
      <c r="T1" s="27"/>
    </row>
    <row r="2" ht="33" customHeight="1" spans="1:20">
      <c r="A2" s="14" t="s">
        <v>1</v>
      </c>
      <c r="B2" s="14" t="s">
        <v>2</v>
      </c>
      <c r="C2" s="12" t="s">
        <v>101</v>
      </c>
      <c r="D2" s="14"/>
      <c r="E2" s="12" t="s">
        <v>102</v>
      </c>
      <c r="F2" s="14"/>
      <c r="G2" s="12" t="s">
        <v>103</v>
      </c>
      <c r="H2" s="14"/>
      <c r="I2" s="12" t="s">
        <v>104</v>
      </c>
      <c r="J2" s="14"/>
      <c r="K2" s="12" t="s">
        <v>105</v>
      </c>
      <c r="L2" s="14"/>
      <c r="M2" s="13" t="s">
        <v>106</v>
      </c>
      <c r="N2" s="12" t="s">
        <v>107</v>
      </c>
      <c r="O2" s="12"/>
      <c r="P2" s="12" t="s">
        <v>10</v>
      </c>
      <c r="Q2" s="19" t="s">
        <v>108</v>
      </c>
      <c r="R2" s="14" t="s">
        <v>11</v>
      </c>
      <c r="S2" s="28"/>
      <c r="T2" s="29"/>
    </row>
    <row r="3" ht="59" customHeight="1" spans="1:20">
      <c r="A3" s="14"/>
      <c r="B3" s="14"/>
      <c r="C3" s="14" t="s">
        <v>12</v>
      </c>
      <c r="D3" s="12" t="s">
        <v>109</v>
      </c>
      <c r="E3" s="14" t="s">
        <v>12</v>
      </c>
      <c r="F3" s="12" t="s">
        <v>109</v>
      </c>
      <c r="G3" s="14" t="s">
        <v>12</v>
      </c>
      <c r="H3" s="12" t="s">
        <v>109</v>
      </c>
      <c r="I3" s="14" t="s">
        <v>12</v>
      </c>
      <c r="J3" s="12" t="s">
        <v>109</v>
      </c>
      <c r="K3" s="14" t="s">
        <v>12</v>
      </c>
      <c r="L3" s="12" t="s">
        <v>109</v>
      </c>
      <c r="M3" s="13"/>
      <c r="N3" s="12" t="s">
        <v>110</v>
      </c>
      <c r="O3" s="12" t="s">
        <v>111</v>
      </c>
      <c r="P3" s="12"/>
      <c r="Q3" s="20"/>
      <c r="R3" s="14"/>
      <c r="S3" s="29"/>
      <c r="T3" s="29"/>
    </row>
    <row r="4" ht="25" customHeight="1" spans="1:27">
      <c r="A4" s="14">
        <v>1</v>
      </c>
      <c r="B4" s="22" t="s">
        <v>112</v>
      </c>
      <c r="C4" s="23">
        <v>66</v>
      </c>
      <c r="D4" s="14">
        <v>8</v>
      </c>
      <c r="E4" s="14" t="s">
        <v>113</v>
      </c>
      <c r="F4" s="14">
        <v>0</v>
      </c>
      <c r="G4" s="14" t="s">
        <v>114</v>
      </c>
      <c r="H4" s="14">
        <v>8</v>
      </c>
      <c r="I4" s="23">
        <v>2.48</v>
      </c>
      <c r="J4" s="14">
        <v>7.2</v>
      </c>
      <c r="K4" s="14">
        <v>1.81</v>
      </c>
      <c r="L4" s="14">
        <v>8</v>
      </c>
      <c r="M4" s="10">
        <f>(D4+F4+H4+J4+L4)*0.8</f>
        <v>24.96</v>
      </c>
      <c r="N4" s="14">
        <v>8.66</v>
      </c>
      <c r="O4" s="14">
        <v>23</v>
      </c>
      <c r="P4" s="14">
        <v>11.6</v>
      </c>
      <c r="Q4" s="14">
        <v>9</v>
      </c>
      <c r="R4" s="30">
        <f t="shared" ref="R4:R9" si="0">SUM(M4:Q4)</f>
        <v>77.22</v>
      </c>
      <c r="S4" s="31"/>
      <c r="T4" s="31"/>
      <c r="U4" s="28"/>
      <c r="V4" s="28"/>
      <c r="W4" s="28"/>
      <c r="X4" s="28"/>
      <c r="Y4" s="28"/>
      <c r="Z4" s="28"/>
      <c r="AA4" s="34"/>
    </row>
    <row r="5" ht="25" customHeight="1" spans="1:27">
      <c r="A5" s="14">
        <v>2</v>
      </c>
      <c r="B5" s="22" t="s">
        <v>115</v>
      </c>
      <c r="C5" s="23">
        <v>44</v>
      </c>
      <c r="D5" s="14">
        <v>4</v>
      </c>
      <c r="E5" s="14" t="s">
        <v>116</v>
      </c>
      <c r="F5" s="14">
        <v>0.8</v>
      </c>
      <c r="G5" s="14" t="s">
        <v>117</v>
      </c>
      <c r="H5" s="14">
        <v>8</v>
      </c>
      <c r="I5" s="23">
        <v>2.43</v>
      </c>
      <c r="J5" s="14">
        <v>6.4</v>
      </c>
      <c r="K5" s="26">
        <v>2.07</v>
      </c>
      <c r="L5" s="14">
        <v>8</v>
      </c>
      <c r="M5" s="10">
        <f>(D5+F5+H5+J5+L5)*0.8</f>
        <v>21.76</v>
      </c>
      <c r="N5" s="14">
        <v>9.06</v>
      </c>
      <c r="O5" s="14">
        <v>27</v>
      </c>
      <c r="P5" s="14">
        <v>15</v>
      </c>
      <c r="Q5" s="14">
        <v>0</v>
      </c>
      <c r="R5" s="30">
        <f>SUM(M5:Q5)</f>
        <v>72.82</v>
      </c>
      <c r="S5" s="31"/>
      <c r="T5" s="31"/>
      <c r="U5" s="28"/>
      <c r="V5" s="28"/>
      <c r="W5" s="28"/>
      <c r="X5" s="28"/>
      <c r="Y5" s="28"/>
      <c r="Z5" s="28"/>
      <c r="AA5" s="34"/>
    </row>
    <row r="6" ht="25" customHeight="1" spans="1:27">
      <c r="A6" s="14">
        <v>3</v>
      </c>
      <c r="B6" s="22" t="s">
        <v>118</v>
      </c>
      <c r="C6" s="23">
        <v>56</v>
      </c>
      <c r="D6" s="14">
        <v>6.4</v>
      </c>
      <c r="E6" s="14" t="s">
        <v>119</v>
      </c>
      <c r="F6" s="14">
        <v>0</v>
      </c>
      <c r="G6" s="14" t="s">
        <v>120</v>
      </c>
      <c r="H6" s="14">
        <v>8</v>
      </c>
      <c r="I6" s="23">
        <v>2.37</v>
      </c>
      <c r="J6" s="14">
        <v>5.6</v>
      </c>
      <c r="K6" s="14">
        <v>1.72</v>
      </c>
      <c r="L6" s="14">
        <v>5.6</v>
      </c>
      <c r="M6" s="10">
        <f>(D6+F6+H6+J6+L6)*0.8</f>
        <v>20.48</v>
      </c>
      <c r="N6" s="14">
        <v>9.31</v>
      </c>
      <c r="O6" s="14">
        <v>24.5</v>
      </c>
      <c r="P6" s="14">
        <v>16.7</v>
      </c>
      <c r="Q6" s="14">
        <v>0</v>
      </c>
      <c r="R6" s="30">
        <f>SUM(M6:Q6)</f>
        <v>70.99</v>
      </c>
      <c r="S6" s="32"/>
      <c r="T6" s="32"/>
      <c r="U6" s="28"/>
      <c r="V6" s="28"/>
      <c r="W6" s="28"/>
      <c r="X6" s="28"/>
      <c r="Y6" s="28"/>
      <c r="Z6" s="28"/>
      <c r="AA6" s="34"/>
    </row>
    <row r="7" ht="25" customHeight="1" spans="1:27">
      <c r="A7" s="14">
        <v>4</v>
      </c>
      <c r="B7" s="22" t="s">
        <v>121</v>
      </c>
      <c r="C7" s="24">
        <v>10</v>
      </c>
      <c r="D7" s="14">
        <v>0</v>
      </c>
      <c r="E7" s="14" t="s">
        <v>122</v>
      </c>
      <c r="F7" s="14">
        <v>2.4</v>
      </c>
      <c r="G7" s="14" t="s">
        <v>117</v>
      </c>
      <c r="H7" s="14">
        <v>8</v>
      </c>
      <c r="I7" s="23">
        <v>2.36</v>
      </c>
      <c r="J7" s="14">
        <v>5.6</v>
      </c>
      <c r="K7" s="14">
        <v>1.72</v>
      </c>
      <c r="L7" s="14">
        <v>5.6</v>
      </c>
      <c r="M7" s="10">
        <f>(D7+F7+H7+J7+L7)*0.8</f>
        <v>17.28</v>
      </c>
      <c r="N7" s="14">
        <v>8.44</v>
      </c>
      <c r="O7" s="14">
        <v>23.2</v>
      </c>
      <c r="P7" s="14">
        <v>13.2</v>
      </c>
      <c r="Q7" s="14">
        <v>5</v>
      </c>
      <c r="R7" s="30">
        <f t="shared" si="0"/>
        <v>67.12</v>
      </c>
      <c r="S7" s="31"/>
      <c r="T7" s="31"/>
      <c r="U7" s="28"/>
      <c r="V7" s="28"/>
      <c r="W7" s="33"/>
      <c r="X7" s="28"/>
      <c r="Y7" s="28"/>
      <c r="Z7" s="28"/>
      <c r="AA7" s="34"/>
    </row>
    <row r="8" ht="25" customHeight="1" spans="1:18">
      <c r="A8" s="14">
        <v>5</v>
      </c>
      <c r="B8" s="25" t="s">
        <v>123</v>
      </c>
      <c r="C8" s="23">
        <v>69</v>
      </c>
      <c r="D8" s="14">
        <v>8</v>
      </c>
      <c r="E8" s="14" t="s">
        <v>124</v>
      </c>
      <c r="F8" s="14">
        <v>1.6</v>
      </c>
      <c r="G8" s="14" t="s">
        <v>125</v>
      </c>
      <c r="H8" s="14">
        <v>8</v>
      </c>
      <c r="I8" s="23">
        <v>2.33</v>
      </c>
      <c r="J8" s="14">
        <v>4.8</v>
      </c>
      <c r="K8" s="14">
        <v>1.79</v>
      </c>
      <c r="L8" s="14">
        <v>8</v>
      </c>
      <c r="M8" s="10">
        <f>(D8+F8+H8+J8+L8)*0.8</f>
        <v>24.32</v>
      </c>
      <c r="N8" s="14">
        <v>9.02</v>
      </c>
      <c r="O8" s="14">
        <v>24.2</v>
      </c>
      <c r="P8" s="14">
        <v>9.2</v>
      </c>
      <c r="Q8" s="14">
        <v>0</v>
      </c>
      <c r="R8" s="30">
        <f t="shared" si="0"/>
        <v>66.74</v>
      </c>
    </row>
    <row r="9" ht="25" customHeight="1" spans="1:18">
      <c r="A9" s="14">
        <v>6</v>
      </c>
      <c r="B9" s="22" t="s">
        <v>126</v>
      </c>
      <c r="C9" s="23">
        <v>22</v>
      </c>
      <c r="D9" s="14">
        <v>0.8</v>
      </c>
      <c r="E9" s="14" t="s">
        <v>127</v>
      </c>
      <c r="F9" s="14">
        <v>0</v>
      </c>
      <c r="G9" s="14" t="s">
        <v>128</v>
      </c>
      <c r="H9" s="14">
        <v>8</v>
      </c>
      <c r="I9" s="23">
        <v>2.25</v>
      </c>
      <c r="J9" s="14">
        <v>4</v>
      </c>
      <c r="K9" s="14">
        <v>1.55</v>
      </c>
      <c r="L9" s="14">
        <v>1.6</v>
      </c>
      <c r="M9" s="10">
        <f>(D9+F9+H9+J9+L9)*0.8</f>
        <v>11.52</v>
      </c>
      <c r="N9" s="14">
        <v>9.11</v>
      </c>
      <c r="O9" s="14">
        <v>25.5</v>
      </c>
      <c r="P9" s="14">
        <v>17.7</v>
      </c>
      <c r="Q9" s="14">
        <v>0</v>
      </c>
      <c r="R9" s="30">
        <f t="shared" si="0"/>
        <v>63.83</v>
      </c>
    </row>
  </sheetData>
  <sortState ref="A5:R10">
    <sortCondition ref="R5:R10" descending="1"/>
  </sortState>
  <mergeCells count="14">
    <mergeCell ref="A1:R1"/>
    <mergeCell ref="C2:D2"/>
    <mergeCell ref="E2:F2"/>
    <mergeCell ref="G2:H2"/>
    <mergeCell ref="I2:J2"/>
    <mergeCell ref="K2:L2"/>
    <mergeCell ref="N2:O2"/>
    <mergeCell ref="A2:A3"/>
    <mergeCell ref="B2:B3"/>
    <mergeCell ref="M2:M3"/>
    <mergeCell ref="P2:P3"/>
    <mergeCell ref="Q2:Q3"/>
    <mergeCell ref="R2:R3"/>
    <mergeCell ref="T2:T3"/>
  </mergeCells>
  <pageMargins left="0.275" right="0.118055555555556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6"/>
  <sheetViews>
    <sheetView workbookViewId="0">
      <selection activeCell="P11" sqref="P11"/>
    </sheetView>
  </sheetViews>
  <sheetFormatPr defaultColWidth="9" defaultRowHeight="13.5" outlineLevelRow="5"/>
  <cols>
    <col min="1" max="1" width="5.25" style="1" customWidth="1"/>
    <col min="2" max="2" width="6.875" style="1" customWidth="1"/>
    <col min="3" max="3" width="7.75" style="1" customWidth="1"/>
    <col min="4" max="4" width="7.375" style="1" customWidth="1"/>
    <col min="5" max="5" width="9.375" style="1" customWidth="1"/>
    <col min="6" max="6" width="6.875" style="1" customWidth="1"/>
    <col min="7" max="7" width="9.75" style="1" customWidth="1"/>
    <col min="8" max="8" width="8.625" style="1" customWidth="1"/>
    <col min="9" max="10" width="8" style="1" customWidth="1"/>
    <col min="11" max="11" width="8.25" style="1" customWidth="1"/>
    <col min="12" max="12" width="7.125" style="1" customWidth="1"/>
    <col min="13" max="13" width="8.75" customWidth="1"/>
    <col min="14" max="16" width="9" style="1"/>
  </cols>
  <sheetData>
    <row r="1" ht="42" customHeight="1" spans="1:16">
      <c r="A1" s="15" t="s">
        <v>129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ht="31" customHeight="1" spans="1:16">
      <c r="A2" s="14" t="s">
        <v>1</v>
      </c>
      <c r="B2" s="14" t="s">
        <v>2</v>
      </c>
      <c r="C2" s="16" t="s">
        <v>3</v>
      </c>
      <c r="D2" s="17"/>
      <c r="E2" s="16" t="s">
        <v>4</v>
      </c>
      <c r="F2" s="17"/>
      <c r="G2" s="16" t="s">
        <v>5</v>
      </c>
      <c r="H2" s="17"/>
      <c r="I2" s="16" t="s">
        <v>6</v>
      </c>
      <c r="J2" s="17"/>
      <c r="K2" s="16" t="s">
        <v>7</v>
      </c>
      <c r="L2" s="17"/>
      <c r="M2" s="12" t="s">
        <v>130</v>
      </c>
      <c r="N2" s="12" t="s">
        <v>131</v>
      </c>
      <c r="O2" s="19" t="s">
        <v>132</v>
      </c>
      <c r="P2" s="14" t="s">
        <v>11</v>
      </c>
    </row>
    <row r="3" ht="27" customHeight="1" spans="1:16">
      <c r="A3" s="14"/>
      <c r="B3" s="14"/>
      <c r="C3" s="14" t="s">
        <v>12</v>
      </c>
      <c r="D3" s="12" t="s">
        <v>13</v>
      </c>
      <c r="E3" s="14" t="s">
        <v>12</v>
      </c>
      <c r="F3" s="12" t="s">
        <v>13</v>
      </c>
      <c r="G3" s="14" t="s">
        <v>12</v>
      </c>
      <c r="H3" s="12" t="s">
        <v>13</v>
      </c>
      <c r="I3" s="14" t="s">
        <v>12</v>
      </c>
      <c r="J3" s="12" t="s">
        <v>13</v>
      </c>
      <c r="K3" s="14" t="s">
        <v>12</v>
      </c>
      <c r="L3" s="12" t="s">
        <v>13</v>
      </c>
      <c r="M3" s="12"/>
      <c r="N3" s="12"/>
      <c r="O3" s="20"/>
      <c r="P3" s="14"/>
    </row>
    <row r="4" customFormat="1" ht="42" customHeight="1" spans="1:16">
      <c r="A4" s="18">
        <v>1</v>
      </c>
      <c r="B4" s="8" t="s">
        <v>133</v>
      </c>
      <c r="C4" s="18">
        <v>4</v>
      </c>
      <c r="D4" s="18">
        <v>4</v>
      </c>
      <c r="E4" s="18" t="s">
        <v>134</v>
      </c>
      <c r="F4" s="18">
        <v>10</v>
      </c>
      <c r="G4" s="18" t="s">
        <v>135</v>
      </c>
      <c r="H4" s="18">
        <v>10</v>
      </c>
      <c r="I4" s="18">
        <v>24</v>
      </c>
      <c r="J4" s="18">
        <v>10</v>
      </c>
      <c r="K4" s="18">
        <v>58</v>
      </c>
      <c r="L4" s="18">
        <v>10</v>
      </c>
      <c r="M4" s="18">
        <f t="shared" ref="M4:M6" si="0">SUM(D4,F4,H4,J4,L4)</f>
        <v>44</v>
      </c>
      <c r="N4" s="14">
        <v>22.83</v>
      </c>
      <c r="O4" s="14">
        <v>11.9</v>
      </c>
      <c r="P4" s="14">
        <f t="shared" ref="P4:P6" si="1">SUM(M4:O4)</f>
        <v>78.73</v>
      </c>
    </row>
    <row r="5" customFormat="1" ht="45" customHeight="1" spans="1:16">
      <c r="A5" s="18">
        <v>2</v>
      </c>
      <c r="B5" s="8" t="s">
        <v>136</v>
      </c>
      <c r="C5" s="18">
        <v>1</v>
      </c>
      <c r="D5" s="18">
        <v>1</v>
      </c>
      <c r="E5" s="18" t="s">
        <v>137</v>
      </c>
      <c r="F5" s="18">
        <v>7</v>
      </c>
      <c r="G5" s="18" t="s">
        <v>138</v>
      </c>
      <c r="H5" s="18">
        <v>5</v>
      </c>
      <c r="I5" s="18">
        <v>24</v>
      </c>
      <c r="J5" s="18">
        <v>10</v>
      </c>
      <c r="K5" s="18">
        <v>60</v>
      </c>
      <c r="L5" s="18">
        <v>10</v>
      </c>
      <c r="M5" s="18">
        <f t="shared" si="0"/>
        <v>33</v>
      </c>
      <c r="N5" s="14">
        <v>26.07</v>
      </c>
      <c r="O5" s="14">
        <v>9.7</v>
      </c>
      <c r="P5" s="14">
        <f t="shared" si="1"/>
        <v>68.77</v>
      </c>
    </row>
    <row r="6" customFormat="1" ht="38" customHeight="1" spans="1:16">
      <c r="A6" s="18">
        <v>3</v>
      </c>
      <c r="B6" s="8" t="s">
        <v>139</v>
      </c>
      <c r="C6" s="18">
        <v>1</v>
      </c>
      <c r="D6" s="18">
        <v>1</v>
      </c>
      <c r="E6" s="18" t="s">
        <v>140</v>
      </c>
      <c r="F6" s="18">
        <v>0</v>
      </c>
      <c r="G6" s="18" t="s">
        <v>141</v>
      </c>
      <c r="H6" s="18">
        <v>0</v>
      </c>
      <c r="I6" s="18">
        <v>24</v>
      </c>
      <c r="J6" s="18">
        <v>10</v>
      </c>
      <c r="K6" s="18">
        <v>38</v>
      </c>
      <c r="L6" s="18">
        <v>10</v>
      </c>
      <c r="M6" s="18">
        <f t="shared" si="0"/>
        <v>21</v>
      </c>
      <c r="N6" s="14">
        <v>25.17</v>
      </c>
      <c r="O6" s="14">
        <v>8.4</v>
      </c>
      <c r="P6" s="14">
        <f t="shared" si="1"/>
        <v>54.57</v>
      </c>
    </row>
  </sheetData>
  <mergeCells count="12">
    <mergeCell ref="A1:P1"/>
    <mergeCell ref="C2:D2"/>
    <mergeCell ref="E2:F2"/>
    <mergeCell ref="G2:H2"/>
    <mergeCell ref="I2:J2"/>
    <mergeCell ref="K2:L2"/>
    <mergeCell ref="A2:A3"/>
    <mergeCell ref="B2:B3"/>
    <mergeCell ref="M2:M3"/>
    <mergeCell ref="N2:N3"/>
    <mergeCell ref="O2:O3"/>
    <mergeCell ref="P2:P3"/>
  </mergeCells>
  <printOptions horizontalCentered="1"/>
  <pageMargins left="0.751388888888889" right="0.629166666666667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5"/>
  <sheetViews>
    <sheetView workbookViewId="0">
      <selection activeCell="E14" sqref="E14"/>
    </sheetView>
  </sheetViews>
  <sheetFormatPr defaultColWidth="9" defaultRowHeight="13.5" outlineLevelRow="4"/>
  <cols>
    <col min="1" max="1" width="6.625" customWidth="1"/>
    <col min="2" max="2" width="10.125" customWidth="1"/>
    <col min="3" max="3" width="7.625" customWidth="1"/>
    <col min="4" max="4" width="7" customWidth="1"/>
    <col min="5" max="5" width="7.625" customWidth="1"/>
    <col min="6" max="6" width="7.75" customWidth="1"/>
    <col min="7" max="7" width="9.75" customWidth="1"/>
    <col min="8" max="8" width="7.25" customWidth="1"/>
    <col min="10" max="10" width="7.875" customWidth="1"/>
    <col min="12" max="12" width="7.5" customWidth="1"/>
    <col min="14" max="14" width="9.125" customWidth="1"/>
    <col min="15" max="16" width="9.125" style="1" customWidth="1"/>
  </cols>
  <sheetData>
    <row r="1" ht="33" customHeight="1" spans="1:17">
      <c r="A1" s="2" t="s">
        <v>142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8" customHeight="1" spans="1:17">
      <c r="A2" s="3" t="s">
        <v>1</v>
      </c>
      <c r="B2" s="3" t="s">
        <v>2</v>
      </c>
      <c r="C2" s="4" t="s">
        <v>3</v>
      </c>
      <c r="D2" s="5"/>
      <c r="E2" s="4" t="s">
        <v>4</v>
      </c>
      <c r="F2" s="5"/>
      <c r="G2" s="4" t="s">
        <v>5</v>
      </c>
      <c r="H2" s="5"/>
      <c r="I2" s="4" t="s">
        <v>6</v>
      </c>
      <c r="J2" s="5"/>
      <c r="K2" s="4" t="s">
        <v>7</v>
      </c>
      <c r="L2" s="5"/>
      <c r="M2" s="6" t="s">
        <v>143</v>
      </c>
      <c r="N2" s="10" t="s">
        <v>144</v>
      </c>
      <c r="O2" s="11"/>
      <c r="P2" s="12" t="s">
        <v>10</v>
      </c>
      <c r="Q2" s="14" t="s">
        <v>11</v>
      </c>
    </row>
    <row r="3" ht="60" customHeight="1" spans="1:17">
      <c r="A3" s="3"/>
      <c r="B3" s="3"/>
      <c r="C3" s="3" t="s">
        <v>12</v>
      </c>
      <c r="D3" s="6" t="s">
        <v>109</v>
      </c>
      <c r="E3" s="3" t="s">
        <v>12</v>
      </c>
      <c r="F3" s="6" t="s">
        <v>109</v>
      </c>
      <c r="G3" s="3" t="s">
        <v>12</v>
      </c>
      <c r="H3" s="6" t="s">
        <v>109</v>
      </c>
      <c r="I3" s="3" t="s">
        <v>12</v>
      </c>
      <c r="J3" s="6" t="s">
        <v>109</v>
      </c>
      <c r="K3" s="3" t="s">
        <v>12</v>
      </c>
      <c r="L3" s="6" t="s">
        <v>109</v>
      </c>
      <c r="M3" s="6"/>
      <c r="N3" s="6" t="s">
        <v>110</v>
      </c>
      <c r="O3" s="13" t="s">
        <v>111</v>
      </c>
      <c r="P3" s="12"/>
      <c r="Q3" s="14"/>
    </row>
    <row r="4" ht="39" customHeight="1" spans="1:17">
      <c r="A4" s="7">
        <v>1</v>
      </c>
      <c r="B4" s="8" t="s">
        <v>145</v>
      </c>
      <c r="C4" s="9">
        <v>20</v>
      </c>
      <c r="D4" s="9">
        <v>8</v>
      </c>
      <c r="E4" s="9" t="s">
        <v>36</v>
      </c>
      <c r="F4" s="9">
        <v>3.2</v>
      </c>
      <c r="G4" s="9" t="s">
        <v>146</v>
      </c>
      <c r="H4" s="9">
        <v>6.4</v>
      </c>
      <c r="I4" s="9">
        <v>24</v>
      </c>
      <c r="J4" s="9">
        <v>8</v>
      </c>
      <c r="K4" s="9">
        <v>72</v>
      </c>
      <c r="L4" s="9">
        <v>8</v>
      </c>
      <c r="M4" s="9">
        <f>SUM(D4,F4,H4,J4,L4)</f>
        <v>33.6</v>
      </c>
      <c r="N4" s="14">
        <v>9.13</v>
      </c>
      <c r="O4" s="14">
        <v>25.5</v>
      </c>
      <c r="P4" s="12">
        <v>16.2</v>
      </c>
      <c r="Q4" s="14">
        <f>SUM(M4:P4)</f>
        <v>84.43</v>
      </c>
    </row>
    <row r="5" ht="39" customHeight="1" spans="1:17">
      <c r="A5" s="3">
        <v>2</v>
      </c>
      <c r="B5" s="8" t="s">
        <v>147</v>
      </c>
      <c r="C5" s="9">
        <v>8</v>
      </c>
      <c r="D5" s="9">
        <v>4.8</v>
      </c>
      <c r="E5" s="9" t="s">
        <v>148</v>
      </c>
      <c r="F5" s="9">
        <v>2.4</v>
      </c>
      <c r="G5" s="9" t="s">
        <v>149</v>
      </c>
      <c r="H5" s="9">
        <v>2.4</v>
      </c>
      <c r="I5" s="9">
        <v>24</v>
      </c>
      <c r="J5" s="9">
        <v>8</v>
      </c>
      <c r="K5" s="9">
        <v>80</v>
      </c>
      <c r="L5" s="9">
        <v>8</v>
      </c>
      <c r="M5" s="9">
        <f>SUM(D5,F5,H5,J5,L5)</f>
        <v>25.6</v>
      </c>
      <c r="N5" s="14">
        <v>8.36</v>
      </c>
      <c r="O5" s="14">
        <v>22.7</v>
      </c>
      <c r="P5" s="12">
        <v>10.4</v>
      </c>
      <c r="Q5" s="14">
        <f>SUM(M5:P5)</f>
        <v>67.06</v>
      </c>
    </row>
  </sheetData>
  <mergeCells count="12">
    <mergeCell ref="A1:Q1"/>
    <mergeCell ref="C2:D2"/>
    <mergeCell ref="E2:F2"/>
    <mergeCell ref="G2:H2"/>
    <mergeCell ref="I2:J2"/>
    <mergeCell ref="K2:L2"/>
    <mergeCell ref="N2:O2"/>
    <mergeCell ref="A2:A3"/>
    <mergeCell ref="B2:B3"/>
    <mergeCell ref="M2:M3"/>
    <mergeCell ref="P2:P3"/>
    <mergeCell ref="Q2:Q3"/>
  </mergeCells>
  <pageMargins left="0.313888888888889" right="0.2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队员</vt:lpstr>
      <vt:lpstr>女通讯员</vt:lpstr>
      <vt:lpstr>驾驶员</vt:lpstr>
      <vt:lpstr>男通讯员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启哲</cp:lastModifiedBy>
  <dcterms:created xsi:type="dcterms:W3CDTF">2022-02-07T07:41:00Z</dcterms:created>
  <dcterms:modified xsi:type="dcterms:W3CDTF">2023-02-03T13:16:59Z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7A3EE8B2DFCC49BFB3352347A5CBD261</vt:lpwstr>
  </property>
  <property fmtid="{D5CDD505-2E9C-101B-9397-08002B2CF9AE}" pid="3" name="KSOProductBuildVer">
    <vt:lpwstr>2052-10.8.0.5715</vt:lpwstr>
  </property>
</Properties>
</file>