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840" windowHeight="98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D68" i="1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</calcChain>
</file>

<file path=xl/sharedStrings.xml><?xml version="1.0" encoding="utf-8"?>
<sst xmlns="http://schemas.openxmlformats.org/spreadsheetml/2006/main" count="140" uniqueCount="75">
  <si>
    <t>序号</t>
  </si>
  <si>
    <t>职位代码</t>
  </si>
  <si>
    <t>姓名</t>
  </si>
  <si>
    <t>准考证号</t>
  </si>
  <si>
    <t>职业能力倾向测验</t>
  </si>
  <si>
    <t>公共基础知识</t>
  </si>
  <si>
    <t>合成成绩</t>
  </si>
  <si>
    <t>2022001-社区专职工作者(全椒县)</t>
  </si>
  <si>
    <t>黄倩</t>
  </si>
  <si>
    <t>汪天</t>
  </si>
  <si>
    <t>张开学</t>
  </si>
  <si>
    <t>潘敏敏</t>
  </si>
  <si>
    <t>宗慧婷</t>
  </si>
  <si>
    <t>徐丹娜</t>
  </si>
  <si>
    <t>张莹莹</t>
  </si>
  <si>
    <t>方启华</t>
  </si>
  <si>
    <t>韩戎</t>
  </si>
  <si>
    <t>胡育</t>
  </si>
  <si>
    <t>张少舟</t>
  </si>
  <si>
    <t>王琳琳</t>
  </si>
  <si>
    <t>王晨曦</t>
  </si>
  <si>
    <t>余小凤</t>
  </si>
  <si>
    <t>张武建</t>
  </si>
  <si>
    <t>张文倩</t>
  </si>
  <si>
    <t>韦周胜</t>
  </si>
  <si>
    <t>陶凯</t>
  </si>
  <si>
    <t>薛明</t>
  </si>
  <si>
    <t>郭宏坤</t>
  </si>
  <si>
    <t>王晓露</t>
  </si>
  <si>
    <t>陈悦</t>
  </si>
  <si>
    <t>汪婷婷</t>
  </si>
  <si>
    <t>薛媛媛</t>
  </si>
  <si>
    <t>孙亮</t>
  </si>
  <si>
    <t>李薇</t>
  </si>
  <si>
    <t>马婕</t>
  </si>
  <si>
    <t>邓芙蓉</t>
  </si>
  <si>
    <t>朵泽颖</t>
  </si>
  <si>
    <t>武海云</t>
  </si>
  <si>
    <t>杨鑫</t>
  </si>
  <si>
    <t>徐传燕</t>
  </si>
  <si>
    <t>2022002-社区专职工作者(应届毕业生)(全椒县)</t>
  </si>
  <si>
    <t>昂圣敏</t>
  </si>
  <si>
    <t>金殊</t>
  </si>
  <si>
    <t>王善刚</t>
  </si>
  <si>
    <t>晋好</t>
  </si>
  <si>
    <t>张天琳</t>
  </si>
  <si>
    <t>陈丽莲</t>
  </si>
  <si>
    <t>孙新杰</t>
  </si>
  <si>
    <t>应童娟</t>
  </si>
  <si>
    <t>唐宇萌</t>
  </si>
  <si>
    <t>芦珺</t>
  </si>
  <si>
    <t>高文娟</t>
  </si>
  <si>
    <t>刘莹</t>
  </si>
  <si>
    <t>陈宏远</t>
  </si>
  <si>
    <t>吴成龙</t>
  </si>
  <si>
    <t>尚晓宇</t>
  </si>
  <si>
    <t>郭晓雪</t>
  </si>
  <si>
    <t>夏雨薇</t>
  </si>
  <si>
    <t>王雨辰</t>
  </si>
  <si>
    <t>陆欣宇</t>
  </si>
  <si>
    <t>孙璇</t>
  </si>
  <si>
    <t>钱宇童</t>
  </si>
  <si>
    <t>陈琰</t>
  </si>
  <si>
    <t>黄昌平</t>
  </si>
  <si>
    <t>晋琪琛</t>
  </si>
  <si>
    <t>徐欣怡</t>
  </si>
  <si>
    <t>王瑞</t>
  </si>
  <si>
    <t>胡孝涛</t>
  </si>
  <si>
    <t>宫晨昀</t>
  </si>
  <si>
    <t>许曼曼</t>
  </si>
  <si>
    <t>赵慧宁</t>
  </si>
  <si>
    <t>陈立凡</t>
  </si>
  <si>
    <t>邹静</t>
  </si>
  <si>
    <t>王嵘</t>
  </si>
  <si>
    <t>2022年全椒县公开招聘社区专职工作者（基层网格员）（第一批）资格复审人员名单</t>
    <phoneticPr fontId="5" type="noConversion"/>
  </si>
</sst>
</file>

<file path=xl/styles.xml><?xml version="1.0" encoding="utf-8"?>
<styleSheet xmlns="http://schemas.openxmlformats.org/spreadsheetml/2006/main">
  <numFmts count="1">
    <numFmt numFmtId="178" formatCode="0.00_);[Red]\(0.00\)"/>
  </numFmts>
  <fonts count="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8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8" fontId="3" fillId="2" borderId="1" xfId="0" applyNumberFormat="1" applyFont="1" applyFill="1" applyBorder="1" applyAlignment="1">
      <alignment horizontal="center" vertical="center"/>
    </xf>
    <xf numFmtId="178" fontId="4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workbookViewId="0">
      <pane ySplit="2" topLeftCell="A3" activePane="bottomLeft" state="frozen"/>
      <selection pane="bottomLeft" activeCell="H1" sqref="H1"/>
    </sheetView>
  </sheetViews>
  <sheetFormatPr defaultColWidth="9" defaultRowHeight="13.5"/>
  <cols>
    <col min="1" max="1" width="6.125" style="2" customWidth="1"/>
    <col min="2" max="2" width="40.625" style="3" customWidth="1"/>
    <col min="3" max="3" width="11.25" style="3" customWidth="1"/>
    <col min="4" max="4" width="18" style="3" customWidth="1"/>
    <col min="5" max="5" width="18.75" style="3" customWidth="1"/>
    <col min="6" max="6" width="15.5" style="3" customWidth="1"/>
    <col min="7" max="7" width="11.625" style="3" customWidth="1"/>
    <col min="8" max="16384" width="9" style="3"/>
  </cols>
  <sheetData>
    <row r="1" spans="1:7" ht="45" customHeight="1">
      <c r="A1" s="11" t="s">
        <v>74</v>
      </c>
      <c r="B1" s="11"/>
      <c r="C1" s="11"/>
      <c r="D1" s="11"/>
      <c r="E1" s="11"/>
      <c r="F1" s="11"/>
      <c r="G1" s="11"/>
    </row>
    <row r="2" spans="1:7" s="1" customFormat="1" ht="27.75" customHeight="1">
      <c r="A2" s="4" t="s">
        <v>0</v>
      </c>
      <c r="B2" s="5" t="s">
        <v>1</v>
      </c>
      <c r="C2" s="5" t="s">
        <v>2</v>
      </c>
      <c r="D2" s="5" t="s">
        <v>3</v>
      </c>
      <c r="E2" s="6" t="s">
        <v>4</v>
      </c>
      <c r="F2" s="6" t="s">
        <v>5</v>
      </c>
      <c r="G2" s="5" t="s">
        <v>6</v>
      </c>
    </row>
    <row r="3" spans="1:7" ht="20.100000000000001" customHeight="1">
      <c r="A3" s="7">
        <v>1</v>
      </c>
      <c r="B3" s="8" t="s">
        <v>7</v>
      </c>
      <c r="C3" s="8" t="s">
        <v>8</v>
      </c>
      <c r="D3" s="8" t="str">
        <f>"992202200923"</f>
        <v>992202200923</v>
      </c>
      <c r="E3" s="9">
        <v>91.5</v>
      </c>
      <c r="F3" s="10">
        <v>74.900000000000006</v>
      </c>
      <c r="G3" s="10">
        <v>83.2</v>
      </c>
    </row>
    <row r="4" spans="1:7" ht="20.100000000000001" customHeight="1">
      <c r="A4" s="7">
        <v>2</v>
      </c>
      <c r="B4" s="8" t="s">
        <v>7</v>
      </c>
      <c r="C4" s="8" t="s">
        <v>9</v>
      </c>
      <c r="D4" s="8" t="str">
        <f>"992202200423"</f>
        <v>992202200423</v>
      </c>
      <c r="E4" s="9">
        <v>86.5</v>
      </c>
      <c r="F4" s="10">
        <v>75.900000000000006</v>
      </c>
      <c r="G4" s="10">
        <v>81.2</v>
      </c>
    </row>
    <row r="5" spans="1:7" ht="20.100000000000001" customHeight="1">
      <c r="A5" s="7">
        <v>3</v>
      </c>
      <c r="B5" s="8" t="s">
        <v>7</v>
      </c>
      <c r="C5" s="8" t="s">
        <v>10</v>
      </c>
      <c r="D5" s="8" t="str">
        <f>"992202200630"</f>
        <v>992202200630</v>
      </c>
      <c r="E5" s="9">
        <v>87.5</v>
      </c>
      <c r="F5" s="10">
        <v>73.900000000000006</v>
      </c>
      <c r="G5" s="10">
        <v>80.7</v>
      </c>
    </row>
    <row r="6" spans="1:7" ht="20.100000000000001" customHeight="1">
      <c r="A6" s="7">
        <v>4</v>
      </c>
      <c r="B6" s="8" t="s">
        <v>7</v>
      </c>
      <c r="C6" s="8" t="s">
        <v>11</v>
      </c>
      <c r="D6" s="8" t="str">
        <f>"992202201128"</f>
        <v>992202201128</v>
      </c>
      <c r="E6" s="9">
        <v>86.5</v>
      </c>
      <c r="F6" s="10">
        <v>73.2</v>
      </c>
      <c r="G6" s="10">
        <v>79.849999999999994</v>
      </c>
    </row>
    <row r="7" spans="1:7" ht="20.100000000000001" customHeight="1">
      <c r="A7" s="7">
        <v>5</v>
      </c>
      <c r="B7" s="8" t="s">
        <v>7</v>
      </c>
      <c r="C7" s="8" t="s">
        <v>12</v>
      </c>
      <c r="D7" s="8" t="str">
        <f>"992202200329"</f>
        <v>992202200329</v>
      </c>
      <c r="E7" s="9">
        <v>89</v>
      </c>
      <c r="F7" s="10">
        <v>68.8</v>
      </c>
      <c r="G7" s="10">
        <v>78.900000000000006</v>
      </c>
    </row>
    <row r="8" spans="1:7" ht="20.100000000000001" customHeight="1">
      <c r="A8" s="7">
        <v>6</v>
      </c>
      <c r="B8" s="8" t="s">
        <v>7</v>
      </c>
      <c r="C8" s="8" t="s">
        <v>13</v>
      </c>
      <c r="D8" s="8" t="str">
        <f>"992202201430"</f>
        <v>992202201430</v>
      </c>
      <c r="E8" s="9">
        <v>82</v>
      </c>
      <c r="F8" s="10">
        <v>75.7</v>
      </c>
      <c r="G8" s="10">
        <v>78.849999999999994</v>
      </c>
    </row>
    <row r="9" spans="1:7" ht="20.100000000000001" customHeight="1">
      <c r="A9" s="7">
        <v>7</v>
      </c>
      <c r="B9" s="8" t="s">
        <v>7</v>
      </c>
      <c r="C9" s="8" t="s">
        <v>14</v>
      </c>
      <c r="D9" s="8" t="str">
        <f>"992202201026"</f>
        <v>992202201026</v>
      </c>
      <c r="E9" s="9">
        <v>85</v>
      </c>
      <c r="F9" s="10">
        <v>72.400000000000006</v>
      </c>
      <c r="G9" s="10">
        <v>78.7</v>
      </c>
    </row>
    <row r="10" spans="1:7" ht="20.100000000000001" customHeight="1">
      <c r="A10" s="7">
        <v>8</v>
      </c>
      <c r="B10" s="8" t="s">
        <v>7</v>
      </c>
      <c r="C10" s="8" t="s">
        <v>15</v>
      </c>
      <c r="D10" s="8" t="str">
        <f>"992202201119"</f>
        <v>992202201119</v>
      </c>
      <c r="E10" s="9">
        <v>85.5</v>
      </c>
      <c r="F10" s="10">
        <v>71.5</v>
      </c>
      <c r="G10" s="10">
        <v>78.5</v>
      </c>
    </row>
    <row r="11" spans="1:7" ht="20.100000000000001" customHeight="1">
      <c r="A11" s="7">
        <v>9</v>
      </c>
      <c r="B11" s="8" t="s">
        <v>7</v>
      </c>
      <c r="C11" s="8" t="s">
        <v>16</v>
      </c>
      <c r="D11" s="8" t="str">
        <f>"992202201121"</f>
        <v>992202201121</v>
      </c>
      <c r="E11" s="9">
        <v>85</v>
      </c>
      <c r="F11" s="10">
        <v>71.3</v>
      </c>
      <c r="G11" s="10">
        <v>78.150000000000006</v>
      </c>
    </row>
    <row r="12" spans="1:7" ht="20.100000000000001" customHeight="1">
      <c r="A12" s="7">
        <v>10</v>
      </c>
      <c r="B12" s="8" t="s">
        <v>7</v>
      </c>
      <c r="C12" s="8" t="s">
        <v>17</v>
      </c>
      <c r="D12" s="8" t="str">
        <f>"992202201307"</f>
        <v>992202201307</v>
      </c>
      <c r="E12" s="9">
        <v>82</v>
      </c>
      <c r="F12" s="10">
        <v>74</v>
      </c>
      <c r="G12" s="10">
        <v>78</v>
      </c>
    </row>
    <row r="13" spans="1:7" ht="20.100000000000001" customHeight="1">
      <c r="A13" s="7">
        <v>11</v>
      </c>
      <c r="B13" s="8" t="s">
        <v>7</v>
      </c>
      <c r="C13" s="8" t="s">
        <v>18</v>
      </c>
      <c r="D13" s="8" t="str">
        <f>"992202200212"</f>
        <v>992202200212</v>
      </c>
      <c r="E13" s="9">
        <v>85.5</v>
      </c>
      <c r="F13" s="10">
        <v>70.099999999999994</v>
      </c>
      <c r="G13" s="10">
        <v>77.8</v>
      </c>
    </row>
    <row r="14" spans="1:7" ht="20.100000000000001" customHeight="1">
      <c r="A14" s="7">
        <v>12</v>
      </c>
      <c r="B14" s="8" t="s">
        <v>7</v>
      </c>
      <c r="C14" s="8" t="s">
        <v>19</v>
      </c>
      <c r="D14" s="8" t="str">
        <f>"992202200327"</f>
        <v>992202200327</v>
      </c>
      <c r="E14" s="9">
        <v>81.5</v>
      </c>
      <c r="F14" s="10">
        <v>73.5</v>
      </c>
      <c r="G14" s="10">
        <v>77.5</v>
      </c>
    </row>
    <row r="15" spans="1:7" ht="20.100000000000001" customHeight="1">
      <c r="A15" s="7">
        <v>13</v>
      </c>
      <c r="B15" s="8" t="s">
        <v>7</v>
      </c>
      <c r="C15" s="8" t="s">
        <v>20</v>
      </c>
      <c r="D15" s="8" t="str">
        <f>"992202200805"</f>
        <v>992202200805</v>
      </c>
      <c r="E15" s="9">
        <v>84.5</v>
      </c>
      <c r="F15" s="10">
        <v>70.5</v>
      </c>
      <c r="G15" s="10">
        <v>77.5</v>
      </c>
    </row>
    <row r="16" spans="1:7" ht="20.100000000000001" customHeight="1">
      <c r="A16" s="7">
        <v>14</v>
      </c>
      <c r="B16" s="8" t="s">
        <v>7</v>
      </c>
      <c r="C16" s="8" t="s">
        <v>21</v>
      </c>
      <c r="D16" s="8" t="str">
        <f>"992202201029"</f>
        <v>992202201029</v>
      </c>
      <c r="E16" s="9">
        <v>84.5</v>
      </c>
      <c r="F16" s="10">
        <v>70.5</v>
      </c>
      <c r="G16" s="10">
        <v>77.5</v>
      </c>
    </row>
    <row r="17" spans="1:7" ht="20.100000000000001" customHeight="1">
      <c r="A17" s="7">
        <v>15</v>
      </c>
      <c r="B17" s="8" t="s">
        <v>7</v>
      </c>
      <c r="C17" s="8" t="s">
        <v>22</v>
      </c>
      <c r="D17" s="8" t="str">
        <f>"992202201204"</f>
        <v>992202201204</v>
      </c>
      <c r="E17" s="9">
        <v>85</v>
      </c>
      <c r="F17" s="10">
        <v>70</v>
      </c>
      <c r="G17" s="10">
        <v>77.5</v>
      </c>
    </row>
    <row r="18" spans="1:7" ht="20.100000000000001" customHeight="1">
      <c r="A18" s="7">
        <v>16</v>
      </c>
      <c r="B18" s="8" t="s">
        <v>7</v>
      </c>
      <c r="C18" s="8" t="s">
        <v>23</v>
      </c>
      <c r="D18" s="8" t="str">
        <f>"992202200916"</f>
        <v>992202200916</v>
      </c>
      <c r="E18" s="9">
        <v>84.5</v>
      </c>
      <c r="F18" s="10">
        <v>70.2</v>
      </c>
      <c r="G18" s="10">
        <v>77.349999999999994</v>
      </c>
    </row>
    <row r="19" spans="1:7" ht="20.100000000000001" customHeight="1">
      <c r="A19" s="7">
        <v>17</v>
      </c>
      <c r="B19" s="8" t="s">
        <v>7</v>
      </c>
      <c r="C19" s="8" t="s">
        <v>24</v>
      </c>
      <c r="D19" s="8" t="str">
        <f>"992202201130"</f>
        <v>992202201130</v>
      </c>
      <c r="E19" s="9">
        <v>88.5</v>
      </c>
      <c r="F19" s="10">
        <v>65.599999999999994</v>
      </c>
      <c r="G19" s="10">
        <v>77.05</v>
      </c>
    </row>
    <row r="20" spans="1:7" ht="20.100000000000001" customHeight="1">
      <c r="A20" s="7">
        <v>18</v>
      </c>
      <c r="B20" s="8" t="s">
        <v>7</v>
      </c>
      <c r="C20" s="8" t="s">
        <v>25</v>
      </c>
      <c r="D20" s="8" t="str">
        <f>"992202200825"</f>
        <v>992202200825</v>
      </c>
      <c r="E20" s="9">
        <v>89</v>
      </c>
      <c r="F20" s="10">
        <v>64.5</v>
      </c>
      <c r="G20" s="10">
        <v>76.75</v>
      </c>
    </row>
    <row r="21" spans="1:7" ht="20.100000000000001" customHeight="1">
      <c r="A21" s="7">
        <v>19</v>
      </c>
      <c r="B21" s="8" t="s">
        <v>7</v>
      </c>
      <c r="C21" s="8" t="s">
        <v>26</v>
      </c>
      <c r="D21" s="8" t="str">
        <f>"992202201419"</f>
        <v>992202201419</v>
      </c>
      <c r="E21" s="9">
        <v>83</v>
      </c>
      <c r="F21" s="10">
        <v>70.099999999999994</v>
      </c>
      <c r="G21" s="10">
        <v>76.55</v>
      </c>
    </row>
    <row r="22" spans="1:7" ht="20.100000000000001" customHeight="1">
      <c r="A22" s="7">
        <v>20</v>
      </c>
      <c r="B22" s="8" t="s">
        <v>7</v>
      </c>
      <c r="C22" s="8" t="s">
        <v>27</v>
      </c>
      <c r="D22" s="8" t="str">
        <f>"992202201424"</f>
        <v>992202201424</v>
      </c>
      <c r="E22" s="9">
        <v>87.5</v>
      </c>
      <c r="F22" s="10">
        <v>65.099999999999994</v>
      </c>
      <c r="G22" s="10">
        <v>76.3</v>
      </c>
    </row>
    <row r="23" spans="1:7" ht="20.100000000000001" customHeight="1">
      <c r="A23" s="7">
        <v>21</v>
      </c>
      <c r="B23" s="8" t="s">
        <v>7</v>
      </c>
      <c r="C23" s="8" t="s">
        <v>28</v>
      </c>
      <c r="D23" s="8" t="str">
        <f>"992202200128"</f>
        <v>992202200128</v>
      </c>
      <c r="E23" s="9">
        <v>83</v>
      </c>
      <c r="F23" s="10">
        <v>69.5</v>
      </c>
      <c r="G23" s="10">
        <v>76.25</v>
      </c>
    </row>
    <row r="24" spans="1:7" ht="20.100000000000001" customHeight="1">
      <c r="A24" s="7">
        <v>22</v>
      </c>
      <c r="B24" s="8" t="s">
        <v>7</v>
      </c>
      <c r="C24" s="8" t="s">
        <v>29</v>
      </c>
      <c r="D24" s="8" t="str">
        <f>"992202201017"</f>
        <v>992202201017</v>
      </c>
      <c r="E24" s="9">
        <v>82.5</v>
      </c>
      <c r="F24" s="10">
        <v>69.099999999999994</v>
      </c>
      <c r="G24" s="10">
        <v>75.8</v>
      </c>
    </row>
    <row r="25" spans="1:7" ht="20.100000000000001" customHeight="1">
      <c r="A25" s="7">
        <v>23</v>
      </c>
      <c r="B25" s="8" t="s">
        <v>7</v>
      </c>
      <c r="C25" s="8" t="s">
        <v>30</v>
      </c>
      <c r="D25" s="8" t="str">
        <f>"992202200529"</f>
        <v>992202200529</v>
      </c>
      <c r="E25" s="9">
        <v>83</v>
      </c>
      <c r="F25" s="10">
        <v>68.599999999999994</v>
      </c>
      <c r="G25" s="10">
        <v>75.8</v>
      </c>
    </row>
    <row r="26" spans="1:7" ht="20.100000000000001" customHeight="1">
      <c r="A26" s="7">
        <v>24</v>
      </c>
      <c r="B26" s="8" t="s">
        <v>7</v>
      </c>
      <c r="C26" s="8" t="s">
        <v>31</v>
      </c>
      <c r="D26" s="8" t="str">
        <f>"992202200523"</f>
        <v>992202200523</v>
      </c>
      <c r="E26" s="9">
        <v>83.5</v>
      </c>
      <c r="F26" s="10">
        <v>68.099999999999994</v>
      </c>
      <c r="G26" s="10">
        <v>75.8</v>
      </c>
    </row>
    <row r="27" spans="1:7" ht="20.100000000000001" customHeight="1">
      <c r="A27" s="7">
        <v>25</v>
      </c>
      <c r="B27" s="8" t="s">
        <v>7</v>
      </c>
      <c r="C27" s="8" t="s">
        <v>14</v>
      </c>
      <c r="D27" s="8" t="str">
        <f>"992202200214"</f>
        <v>992202200214</v>
      </c>
      <c r="E27" s="9">
        <v>82</v>
      </c>
      <c r="F27" s="10">
        <v>69.400000000000006</v>
      </c>
      <c r="G27" s="10">
        <v>75.7</v>
      </c>
    </row>
    <row r="28" spans="1:7" ht="20.100000000000001" customHeight="1">
      <c r="A28" s="7">
        <v>26</v>
      </c>
      <c r="B28" s="8" t="s">
        <v>7</v>
      </c>
      <c r="C28" s="8" t="s">
        <v>32</v>
      </c>
      <c r="D28" s="8" t="str">
        <f>"992202200229"</f>
        <v>992202200229</v>
      </c>
      <c r="E28" s="9">
        <v>83.5</v>
      </c>
      <c r="F28" s="10">
        <v>67.8</v>
      </c>
      <c r="G28" s="10">
        <v>75.650000000000006</v>
      </c>
    </row>
    <row r="29" spans="1:7" ht="20.100000000000001" customHeight="1">
      <c r="A29" s="7">
        <v>27</v>
      </c>
      <c r="B29" s="8" t="s">
        <v>7</v>
      </c>
      <c r="C29" s="8" t="s">
        <v>33</v>
      </c>
      <c r="D29" s="8" t="str">
        <f>"992202200409"</f>
        <v>992202200409</v>
      </c>
      <c r="E29" s="9">
        <v>81.5</v>
      </c>
      <c r="F29" s="10">
        <v>68.7</v>
      </c>
      <c r="G29" s="10">
        <v>75.099999999999994</v>
      </c>
    </row>
    <row r="30" spans="1:7" ht="20.100000000000001" customHeight="1">
      <c r="A30" s="7">
        <v>28</v>
      </c>
      <c r="B30" s="8" t="s">
        <v>7</v>
      </c>
      <c r="C30" s="8" t="s">
        <v>34</v>
      </c>
      <c r="D30" s="8" t="str">
        <f>"992202201302"</f>
        <v>992202201302</v>
      </c>
      <c r="E30" s="9">
        <v>83.5</v>
      </c>
      <c r="F30" s="10">
        <v>66.7</v>
      </c>
      <c r="G30" s="10">
        <v>75.099999999999994</v>
      </c>
    </row>
    <row r="31" spans="1:7" ht="20.100000000000001" customHeight="1">
      <c r="A31" s="7">
        <v>29</v>
      </c>
      <c r="B31" s="8" t="s">
        <v>7</v>
      </c>
      <c r="C31" s="8" t="s">
        <v>35</v>
      </c>
      <c r="D31" s="8" t="str">
        <f>"992202200307"</f>
        <v>992202200307</v>
      </c>
      <c r="E31" s="9">
        <v>82</v>
      </c>
      <c r="F31" s="10">
        <v>67.8</v>
      </c>
      <c r="G31" s="10">
        <v>74.900000000000006</v>
      </c>
    </row>
    <row r="32" spans="1:7" ht="20.100000000000001" customHeight="1">
      <c r="A32" s="7">
        <v>30</v>
      </c>
      <c r="B32" s="8" t="s">
        <v>7</v>
      </c>
      <c r="C32" s="8" t="s">
        <v>36</v>
      </c>
      <c r="D32" s="8" t="str">
        <f>"992202200718"</f>
        <v>992202200718</v>
      </c>
      <c r="E32" s="9">
        <v>78</v>
      </c>
      <c r="F32" s="10">
        <v>71.7</v>
      </c>
      <c r="G32" s="10">
        <v>74.849999999999994</v>
      </c>
    </row>
    <row r="33" spans="1:7" ht="20.100000000000001" customHeight="1">
      <c r="A33" s="7">
        <v>31</v>
      </c>
      <c r="B33" s="8" t="s">
        <v>7</v>
      </c>
      <c r="C33" s="8" t="s">
        <v>37</v>
      </c>
      <c r="D33" s="8" t="str">
        <f>"992202200421"</f>
        <v>992202200421</v>
      </c>
      <c r="E33" s="9">
        <v>80</v>
      </c>
      <c r="F33" s="10">
        <v>69.7</v>
      </c>
      <c r="G33" s="10">
        <v>74.849999999999994</v>
      </c>
    </row>
    <row r="34" spans="1:7" ht="20.100000000000001" customHeight="1">
      <c r="A34" s="7">
        <v>32</v>
      </c>
      <c r="B34" s="8" t="s">
        <v>7</v>
      </c>
      <c r="C34" s="8" t="s">
        <v>38</v>
      </c>
      <c r="D34" s="8" t="str">
        <f>"992202201426"</f>
        <v>992202201426</v>
      </c>
      <c r="E34" s="9">
        <v>79.5</v>
      </c>
      <c r="F34" s="10">
        <v>70</v>
      </c>
      <c r="G34" s="10">
        <v>74.75</v>
      </c>
    </row>
    <row r="35" spans="1:7" ht="20.100000000000001" customHeight="1">
      <c r="A35" s="7">
        <v>33</v>
      </c>
      <c r="B35" s="8" t="s">
        <v>7</v>
      </c>
      <c r="C35" s="8" t="s">
        <v>39</v>
      </c>
      <c r="D35" s="8" t="str">
        <f>"992202201214"</f>
        <v>992202201214</v>
      </c>
      <c r="E35" s="9">
        <v>80</v>
      </c>
      <c r="F35" s="10">
        <v>69.400000000000006</v>
      </c>
      <c r="G35" s="10">
        <v>74.7</v>
      </c>
    </row>
    <row r="36" spans="1:7" ht="20.100000000000001" customHeight="1">
      <c r="A36" s="7">
        <v>34</v>
      </c>
      <c r="B36" s="8" t="s">
        <v>40</v>
      </c>
      <c r="C36" s="8" t="s">
        <v>41</v>
      </c>
      <c r="D36" s="8" t="str">
        <f>"992202201627"</f>
        <v>992202201627</v>
      </c>
      <c r="E36" s="9">
        <v>88.5</v>
      </c>
      <c r="F36" s="10">
        <v>79.900000000000006</v>
      </c>
      <c r="G36" s="10">
        <v>84.2</v>
      </c>
    </row>
    <row r="37" spans="1:7" ht="20.100000000000001" customHeight="1">
      <c r="A37" s="7">
        <v>35</v>
      </c>
      <c r="B37" s="8" t="s">
        <v>40</v>
      </c>
      <c r="C37" s="8" t="s">
        <v>42</v>
      </c>
      <c r="D37" s="8" t="str">
        <f>"992202201910"</f>
        <v>992202201910</v>
      </c>
      <c r="E37" s="9">
        <v>91.5</v>
      </c>
      <c r="F37" s="10">
        <v>73.7</v>
      </c>
      <c r="G37" s="10">
        <v>82.6</v>
      </c>
    </row>
    <row r="38" spans="1:7" ht="20.100000000000001" customHeight="1">
      <c r="A38" s="7">
        <v>36</v>
      </c>
      <c r="B38" s="8" t="s">
        <v>40</v>
      </c>
      <c r="C38" s="8" t="s">
        <v>43</v>
      </c>
      <c r="D38" s="8" t="str">
        <f>"992202201820"</f>
        <v>992202201820</v>
      </c>
      <c r="E38" s="9">
        <v>88.5</v>
      </c>
      <c r="F38" s="10">
        <v>71.3</v>
      </c>
      <c r="G38" s="10">
        <v>79.900000000000006</v>
      </c>
    </row>
    <row r="39" spans="1:7" ht="20.100000000000001" customHeight="1">
      <c r="A39" s="7">
        <v>37</v>
      </c>
      <c r="B39" s="8" t="s">
        <v>40</v>
      </c>
      <c r="C39" s="8" t="s">
        <v>44</v>
      </c>
      <c r="D39" s="8" t="str">
        <f>"992202201525"</f>
        <v>992202201525</v>
      </c>
      <c r="E39" s="9">
        <v>85.5</v>
      </c>
      <c r="F39" s="10">
        <v>72.8</v>
      </c>
      <c r="G39" s="10">
        <v>79.150000000000006</v>
      </c>
    </row>
    <row r="40" spans="1:7" ht="20.100000000000001" customHeight="1">
      <c r="A40" s="7">
        <v>38</v>
      </c>
      <c r="B40" s="8" t="s">
        <v>40</v>
      </c>
      <c r="C40" s="8" t="s">
        <v>45</v>
      </c>
      <c r="D40" s="8" t="str">
        <f>"992202201715"</f>
        <v>992202201715</v>
      </c>
      <c r="E40" s="9">
        <v>81.5</v>
      </c>
      <c r="F40" s="10">
        <v>75.900000000000006</v>
      </c>
      <c r="G40" s="10">
        <v>78.7</v>
      </c>
    </row>
    <row r="41" spans="1:7" ht="20.100000000000001" customHeight="1">
      <c r="A41" s="7">
        <v>39</v>
      </c>
      <c r="B41" s="8" t="s">
        <v>40</v>
      </c>
      <c r="C41" s="8" t="s">
        <v>46</v>
      </c>
      <c r="D41" s="8" t="str">
        <f>"992202201801"</f>
        <v>992202201801</v>
      </c>
      <c r="E41" s="9">
        <v>88.5</v>
      </c>
      <c r="F41" s="10">
        <v>68.099999999999994</v>
      </c>
      <c r="G41" s="10">
        <v>78.3</v>
      </c>
    </row>
    <row r="42" spans="1:7" ht="20.100000000000001" customHeight="1">
      <c r="A42" s="7">
        <v>40</v>
      </c>
      <c r="B42" s="8" t="s">
        <v>40</v>
      </c>
      <c r="C42" s="8" t="s">
        <v>47</v>
      </c>
      <c r="D42" s="8" t="str">
        <f>"992202201808"</f>
        <v>992202201808</v>
      </c>
      <c r="E42" s="9">
        <v>82</v>
      </c>
      <c r="F42" s="10">
        <v>74.400000000000006</v>
      </c>
      <c r="G42" s="10">
        <v>78.2</v>
      </c>
    </row>
    <row r="43" spans="1:7" ht="20.100000000000001" customHeight="1">
      <c r="A43" s="7">
        <v>41</v>
      </c>
      <c r="B43" s="8" t="s">
        <v>40</v>
      </c>
      <c r="C43" s="8" t="s">
        <v>48</v>
      </c>
      <c r="D43" s="8" t="str">
        <f>"992202201725"</f>
        <v>992202201725</v>
      </c>
      <c r="E43" s="9">
        <v>84.5</v>
      </c>
      <c r="F43" s="10">
        <v>70.7</v>
      </c>
      <c r="G43" s="10">
        <v>77.599999999999994</v>
      </c>
    </row>
    <row r="44" spans="1:7" ht="20.100000000000001" customHeight="1">
      <c r="A44" s="7">
        <v>42</v>
      </c>
      <c r="B44" s="8" t="s">
        <v>40</v>
      </c>
      <c r="C44" s="8" t="s">
        <v>49</v>
      </c>
      <c r="D44" s="8" t="str">
        <f>"992202201827"</f>
        <v>992202201827</v>
      </c>
      <c r="E44" s="9">
        <v>83</v>
      </c>
      <c r="F44" s="10">
        <v>71.7</v>
      </c>
      <c r="G44" s="10">
        <v>77.349999999999994</v>
      </c>
    </row>
    <row r="45" spans="1:7" ht="20.100000000000001" customHeight="1">
      <c r="A45" s="7">
        <v>43</v>
      </c>
      <c r="B45" s="8" t="s">
        <v>40</v>
      </c>
      <c r="C45" s="8" t="s">
        <v>50</v>
      </c>
      <c r="D45" s="8" t="str">
        <f>"992202201809"</f>
        <v>992202201809</v>
      </c>
      <c r="E45" s="9">
        <v>86.5</v>
      </c>
      <c r="F45" s="10">
        <v>67.599999999999994</v>
      </c>
      <c r="G45" s="10">
        <v>77.05</v>
      </c>
    </row>
    <row r="46" spans="1:7" ht="20.100000000000001" customHeight="1">
      <c r="A46" s="7">
        <v>44</v>
      </c>
      <c r="B46" s="8" t="s">
        <v>40</v>
      </c>
      <c r="C46" s="8" t="s">
        <v>51</v>
      </c>
      <c r="D46" s="8" t="str">
        <f>"992202201528"</f>
        <v>992202201528</v>
      </c>
      <c r="E46" s="9">
        <v>83.5</v>
      </c>
      <c r="F46" s="10">
        <v>70.099999999999994</v>
      </c>
      <c r="G46" s="10">
        <v>76.8</v>
      </c>
    </row>
    <row r="47" spans="1:7" ht="20.100000000000001" customHeight="1">
      <c r="A47" s="7">
        <v>45</v>
      </c>
      <c r="B47" s="8" t="s">
        <v>40</v>
      </c>
      <c r="C47" s="8" t="s">
        <v>52</v>
      </c>
      <c r="D47" s="8" t="str">
        <f>"992202201826"</f>
        <v>992202201826</v>
      </c>
      <c r="E47" s="9">
        <v>84.5</v>
      </c>
      <c r="F47" s="10">
        <v>68</v>
      </c>
      <c r="G47" s="10">
        <v>76.25</v>
      </c>
    </row>
    <row r="48" spans="1:7" ht="20.100000000000001" customHeight="1">
      <c r="A48" s="7">
        <v>46</v>
      </c>
      <c r="B48" s="8" t="s">
        <v>40</v>
      </c>
      <c r="C48" s="8" t="s">
        <v>53</v>
      </c>
      <c r="D48" s="8" t="str">
        <f>"992202201914"</f>
        <v>992202201914</v>
      </c>
      <c r="E48" s="9">
        <v>82</v>
      </c>
      <c r="F48" s="10">
        <v>69.599999999999994</v>
      </c>
      <c r="G48" s="10">
        <v>75.8</v>
      </c>
    </row>
    <row r="49" spans="1:7" ht="20.100000000000001" customHeight="1">
      <c r="A49" s="7">
        <v>47</v>
      </c>
      <c r="B49" s="8" t="s">
        <v>40</v>
      </c>
      <c r="C49" s="8" t="s">
        <v>54</v>
      </c>
      <c r="D49" s="8" t="str">
        <f>"992202201913"</f>
        <v>992202201913</v>
      </c>
      <c r="E49" s="9">
        <v>88</v>
      </c>
      <c r="F49" s="10">
        <v>63.6</v>
      </c>
      <c r="G49" s="10">
        <v>75.8</v>
      </c>
    </row>
    <row r="50" spans="1:7" ht="20.100000000000001" customHeight="1">
      <c r="A50" s="7">
        <v>48</v>
      </c>
      <c r="B50" s="8" t="s">
        <v>40</v>
      </c>
      <c r="C50" s="8" t="s">
        <v>55</v>
      </c>
      <c r="D50" s="8" t="str">
        <f>"992202201626"</f>
        <v>992202201626</v>
      </c>
      <c r="E50" s="9">
        <v>83</v>
      </c>
      <c r="F50" s="10">
        <v>68.400000000000006</v>
      </c>
      <c r="G50" s="10">
        <v>75.7</v>
      </c>
    </row>
    <row r="51" spans="1:7" ht="20.100000000000001" customHeight="1">
      <c r="A51" s="7">
        <v>49</v>
      </c>
      <c r="B51" s="8" t="s">
        <v>40</v>
      </c>
      <c r="C51" s="8" t="s">
        <v>56</v>
      </c>
      <c r="D51" s="8" t="str">
        <f>"992202201526"</f>
        <v>992202201526</v>
      </c>
      <c r="E51" s="9">
        <v>81.5</v>
      </c>
      <c r="F51" s="10">
        <v>68.7</v>
      </c>
      <c r="G51" s="10">
        <v>75.099999999999994</v>
      </c>
    </row>
    <row r="52" spans="1:7" ht="20.100000000000001" customHeight="1">
      <c r="A52" s="7">
        <v>50</v>
      </c>
      <c r="B52" s="8" t="s">
        <v>40</v>
      </c>
      <c r="C52" s="8" t="s">
        <v>57</v>
      </c>
      <c r="D52" s="8" t="str">
        <f>"992202201719"</f>
        <v>992202201719</v>
      </c>
      <c r="E52" s="9">
        <v>83.5</v>
      </c>
      <c r="F52" s="10">
        <v>66.7</v>
      </c>
      <c r="G52" s="10">
        <v>75.099999999999994</v>
      </c>
    </row>
    <row r="53" spans="1:7" ht="20.100000000000001" customHeight="1">
      <c r="A53" s="7">
        <v>51</v>
      </c>
      <c r="B53" s="8" t="s">
        <v>40</v>
      </c>
      <c r="C53" s="8" t="s">
        <v>58</v>
      </c>
      <c r="D53" s="8" t="str">
        <f>"992202201618"</f>
        <v>992202201618</v>
      </c>
      <c r="E53" s="9">
        <v>80.5</v>
      </c>
      <c r="F53" s="10">
        <v>69.599999999999994</v>
      </c>
      <c r="G53" s="10">
        <v>75.05</v>
      </c>
    </row>
    <row r="54" spans="1:7" ht="20.100000000000001" customHeight="1">
      <c r="A54" s="7">
        <v>52</v>
      </c>
      <c r="B54" s="8" t="s">
        <v>40</v>
      </c>
      <c r="C54" s="8" t="s">
        <v>59</v>
      </c>
      <c r="D54" s="8" t="str">
        <f>"992202201609"</f>
        <v>992202201609</v>
      </c>
      <c r="E54" s="9">
        <v>79</v>
      </c>
      <c r="F54" s="10">
        <v>70.900000000000006</v>
      </c>
      <c r="G54" s="10">
        <v>74.95</v>
      </c>
    </row>
    <row r="55" spans="1:7" ht="20.100000000000001" customHeight="1">
      <c r="A55" s="7">
        <v>53</v>
      </c>
      <c r="B55" s="8" t="s">
        <v>40</v>
      </c>
      <c r="C55" s="8" t="s">
        <v>60</v>
      </c>
      <c r="D55" s="8" t="str">
        <f>"992202201614"</f>
        <v>992202201614</v>
      </c>
      <c r="E55" s="9">
        <v>82.5</v>
      </c>
      <c r="F55" s="10">
        <v>67.099999999999994</v>
      </c>
      <c r="G55" s="10">
        <v>74.8</v>
      </c>
    </row>
    <row r="56" spans="1:7" ht="20.100000000000001" customHeight="1">
      <c r="A56" s="7">
        <v>54</v>
      </c>
      <c r="B56" s="8" t="s">
        <v>40</v>
      </c>
      <c r="C56" s="8" t="s">
        <v>61</v>
      </c>
      <c r="D56" s="8" t="str">
        <f>"992202201602"</f>
        <v>992202201602</v>
      </c>
      <c r="E56" s="9">
        <v>83</v>
      </c>
      <c r="F56" s="10">
        <v>66.400000000000006</v>
      </c>
      <c r="G56" s="10">
        <v>74.7</v>
      </c>
    </row>
    <row r="57" spans="1:7" ht="20.100000000000001" customHeight="1">
      <c r="A57" s="7">
        <v>55</v>
      </c>
      <c r="B57" s="8" t="s">
        <v>40</v>
      </c>
      <c r="C57" s="8" t="s">
        <v>62</v>
      </c>
      <c r="D57" s="8" t="str">
        <f>"992202201704"</f>
        <v>992202201704</v>
      </c>
      <c r="E57" s="9">
        <v>82</v>
      </c>
      <c r="F57" s="10">
        <v>67.3</v>
      </c>
      <c r="G57" s="10">
        <v>74.650000000000006</v>
      </c>
    </row>
    <row r="58" spans="1:7" ht="20.100000000000001" customHeight="1">
      <c r="A58" s="7">
        <v>56</v>
      </c>
      <c r="B58" s="8" t="s">
        <v>40</v>
      </c>
      <c r="C58" s="8" t="s">
        <v>63</v>
      </c>
      <c r="D58" s="8" t="str">
        <f>"992202201824"</f>
        <v>992202201824</v>
      </c>
      <c r="E58" s="9">
        <v>79.5</v>
      </c>
      <c r="F58" s="10">
        <v>68.7</v>
      </c>
      <c r="G58" s="10">
        <v>74.099999999999994</v>
      </c>
    </row>
    <row r="59" spans="1:7" ht="20.100000000000001" customHeight="1">
      <c r="A59" s="7">
        <v>57</v>
      </c>
      <c r="B59" s="8" t="s">
        <v>40</v>
      </c>
      <c r="C59" s="8" t="s">
        <v>64</v>
      </c>
      <c r="D59" s="8" t="str">
        <f>"992202201803"</f>
        <v>992202201803</v>
      </c>
      <c r="E59" s="9">
        <v>80.5</v>
      </c>
      <c r="F59" s="10">
        <v>67.599999999999994</v>
      </c>
      <c r="G59" s="10">
        <v>74.05</v>
      </c>
    </row>
    <row r="60" spans="1:7" ht="20.100000000000001" customHeight="1">
      <c r="A60" s="7">
        <v>58</v>
      </c>
      <c r="B60" s="8" t="s">
        <v>40</v>
      </c>
      <c r="C60" s="8" t="s">
        <v>65</v>
      </c>
      <c r="D60" s="8" t="str">
        <f>"992202201625"</f>
        <v>992202201625</v>
      </c>
      <c r="E60" s="9">
        <v>84</v>
      </c>
      <c r="F60" s="10">
        <v>64</v>
      </c>
      <c r="G60" s="10">
        <v>74</v>
      </c>
    </row>
    <row r="61" spans="1:7" ht="20.100000000000001" customHeight="1">
      <c r="A61" s="7">
        <v>59</v>
      </c>
      <c r="B61" s="8" t="s">
        <v>40</v>
      </c>
      <c r="C61" s="8" t="s">
        <v>66</v>
      </c>
      <c r="D61" s="8" t="str">
        <f>"992202201819"</f>
        <v>992202201819</v>
      </c>
      <c r="E61" s="9">
        <v>79</v>
      </c>
      <c r="F61" s="10">
        <v>68.3</v>
      </c>
      <c r="G61" s="10">
        <v>73.650000000000006</v>
      </c>
    </row>
    <row r="62" spans="1:7" ht="20.100000000000001" customHeight="1">
      <c r="A62" s="7">
        <v>60</v>
      </c>
      <c r="B62" s="8" t="s">
        <v>40</v>
      </c>
      <c r="C62" s="8" t="s">
        <v>67</v>
      </c>
      <c r="D62" s="8" t="str">
        <f>"992202201504"</f>
        <v>992202201504</v>
      </c>
      <c r="E62" s="9">
        <v>76.5</v>
      </c>
      <c r="F62" s="10">
        <v>70.7</v>
      </c>
      <c r="G62" s="10">
        <v>73.599999999999994</v>
      </c>
    </row>
    <row r="63" spans="1:7" ht="20.100000000000001" customHeight="1">
      <c r="A63" s="7">
        <v>61</v>
      </c>
      <c r="B63" s="8" t="s">
        <v>40</v>
      </c>
      <c r="C63" s="8" t="s">
        <v>68</v>
      </c>
      <c r="D63" s="8" t="str">
        <f>"992202201702"</f>
        <v>992202201702</v>
      </c>
      <c r="E63" s="9">
        <v>74</v>
      </c>
      <c r="F63" s="10">
        <v>73</v>
      </c>
      <c r="G63" s="10">
        <v>73.5</v>
      </c>
    </row>
    <row r="64" spans="1:7" ht="20.100000000000001" customHeight="1">
      <c r="A64" s="7">
        <v>62</v>
      </c>
      <c r="B64" s="8" t="s">
        <v>40</v>
      </c>
      <c r="C64" s="8" t="s">
        <v>69</v>
      </c>
      <c r="D64" s="8" t="str">
        <f>"992202201723"</f>
        <v>992202201723</v>
      </c>
      <c r="E64" s="9">
        <v>78</v>
      </c>
      <c r="F64" s="10">
        <v>68.900000000000006</v>
      </c>
      <c r="G64" s="10">
        <v>73.45</v>
      </c>
    </row>
    <row r="65" spans="1:7" ht="20.100000000000001" customHeight="1">
      <c r="A65" s="7">
        <v>63</v>
      </c>
      <c r="B65" s="8" t="s">
        <v>40</v>
      </c>
      <c r="C65" s="8" t="s">
        <v>70</v>
      </c>
      <c r="D65" s="8" t="str">
        <f>"992202201917"</f>
        <v>992202201917</v>
      </c>
      <c r="E65" s="9">
        <v>73</v>
      </c>
      <c r="F65" s="10">
        <v>73.8</v>
      </c>
      <c r="G65" s="10">
        <v>73.400000000000006</v>
      </c>
    </row>
    <row r="66" spans="1:7" ht="20.100000000000001" customHeight="1">
      <c r="A66" s="7">
        <v>64</v>
      </c>
      <c r="B66" s="8" t="s">
        <v>40</v>
      </c>
      <c r="C66" s="8" t="s">
        <v>71</v>
      </c>
      <c r="D66" s="8" t="str">
        <f>"992202201821"</f>
        <v>992202201821</v>
      </c>
      <c r="E66" s="9">
        <v>81.5</v>
      </c>
      <c r="F66" s="10">
        <v>64.5</v>
      </c>
      <c r="G66" s="10">
        <v>73</v>
      </c>
    </row>
    <row r="67" spans="1:7" ht="20.100000000000001" customHeight="1">
      <c r="A67" s="7">
        <v>65</v>
      </c>
      <c r="B67" s="8" t="s">
        <v>40</v>
      </c>
      <c r="C67" s="8" t="s">
        <v>72</v>
      </c>
      <c r="D67" s="8" t="str">
        <f>"992202201607"</f>
        <v>992202201607</v>
      </c>
      <c r="E67" s="9">
        <v>81</v>
      </c>
      <c r="F67" s="10">
        <v>64.8</v>
      </c>
      <c r="G67" s="10">
        <v>72.900000000000006</v>
      </c>
    </row>
    <row r="68" spans="1:7" ht="20.100000000000001" customHeight="1">
      <c r="A68" s="7">
        <v>66</v>
      </c>
      <c r="B68" s="8" t="s">
        <v>40</v>
      </c>
      <c r="C68" s="8" t="s">
        <v>73</v>
      </c>
      <c r="D68" s="8" t="str">
        <f>"992202201903"</f>
        <v>992202201903</v>
      </c>
      <c r="E68" s="9">
        <v>79</v>
      </c>
      <c r="F68" s="10">
        <v>65.599999999999994</v>
      </c>
      <c r="G68" s="10">
        <v>72.3</v>
      </c>
    </row>
  </sheetData>
  <mergeCells count="1">
    <mergeCell ref="A1:G1"/>
  </mergeCells>
  <phoneticPr fontId="5" type="noConversion"/>
  <pageMargins left="0.75" right="0.75" top="1" bottom="1" header="0.5" footer="0.5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rsj</dc:creator>
  <cp:lastModifiedBy>PC</cp:lastModifiedBy>
  <dcterms:created xsi:type="dcterms:W3CDTF">2023-02-01T00:49:24Z</dcterms:created>
  <dcterms:modified xsi:type="dcterms:W3CDTF">2023-02-01T01:22:21Z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54859BFA8A8947E2A31823B0087207CF</vt:lpwstr>
  </property>
  <property fmtid="{D5CDD505-2E9C-101B-9397-08002B2CF9AE}" pid="3" name="KSOProductBuildVer">
    <vt:lpwstr>2052-11.1.0.12970</vt:lpwstr>
  </property>
</Properties>
</file>