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<sst xmlns="http://schemas.openxmlformats.org/spreadsheetml/2006/main" count="228" uniqueCount="96">
  <si>
    <t>附件1：</t>
  </si>
  <si>
    <t>海南省第二人民医院2022年公开招聘工作人员
资格复审情况人员名单</t>
  </si>
  <si>
    <t>序号</t>
  </si>
  <si>
    <t>准考证号</t>
  </si>
  <si>
    <t>报考岗位</t>
  </si>
  <si>
    <t>岗位编码</t>
  </si>
  <si>
    <t>姓名</t>
  </si>
  <si>
    <t>笔试成绩</t>
  </si>
  <si>
    <t>备注</t>
  </si>
  <si>
    <t>海南省胡大一心脏中心（临床医师）</t>
  </si>
  <si>
    <t>0201</t>
  </si>
  <si>
    <t>陈晶娜</t>
  </si>
  <si>
    <t>符合资格条件</t>
  </si>
  <si>
    <t>海南省胡大一心脏中心（临床）</t>
  </si>
  <si>
    <t>0202</t>
  </si>
  <si>
    <t>吴文龙</t>
  </si>
  <si>
    <t>皮肤科医师</t>
  </si>
  <si>
    <t>0208</t>
  </si>
  <si>
    <t>吴宇秋</t>
  </si>
  <si>
    <t>泌尿外科医师</t>
  </si>
  <si>
    <t>0211</t>
  </si>
  <si>
    <t>王庆龙</t>
  </si>
  <si>
    <t>放射科医师</t>
  </si>
  <si>
    <t>0222</t>
  </si>
  <si>
    <t>陈平</t>
  </si>
  <si>
    <t>海南省胡大一心脏中心（医学检验）</t>
  </si>
  <si>
    <t>0204</t>
  </si>
  <si>
    <t>金高伟</t>
  </si>
  <si>
    <t>王慧婷</t>
  </si>
  <si>
    <t>海南省胡大一心脏中心（放射影像技术）</t>
  </si>
  <si>
    <t>0205</t>
  </si>
  <si>
    <t>羊木楼</t>
  </si>
  <si>
    <t>羊可姣</t>
  </si>
  <si>
    <t>陈满</t>
  </si>
  <si>
    <t>中医科医师</t>
  </si>
  <si>
    <t>0218</t>
  </si>
  <si>
    <t>见婷雯</t>
  </si>
  <si>
    <t>自动放弃</t>
  </si>
  <si>
    <t>海南省胡大一心脏中心（市场营销）</t>
  </si>
  <si>
    <t>0203</t>
  </si>
  <si>
    <t>王丽文</t>
  </si>
  <si>
    <t>廖大</t>
  </si>
  <si>
    <t>客服中心</t>
  </si>
  <si>
    <t>0226</t>
  </si>
  <si>
    <t>方婷</t>
  </si>
  <si>
    <t>巫逸华</t>
  </si>
  <si>
    <t>吉崭</t>
  </si>
  <si>
    <t>杨文渊</t>
  </si>
  <si>
    <t>刘梦奇</t>
  </si>
  <si>
    <t>张秀真</t>
  </si>
  <si>
    <t>陈冠铭</t>
  </si>
  <si>
    <t>王卓竻</t>
  </si>
  <si>
    <t>刘锡珅</t>
  </si>
  <si>
    <t>门诊收费处</t>
  </si>
  <si>
    <t>0227</t>
  </si>
  <si>
    <t>黎经芸</t>
  </si>
  <si>
    <t>杨青雯</t>
  </si>
  <si>
    <t>蔡本清</t>
  </si>
  <si>
    <t>李艳</t>
  </si>
  <si>
    <t>救护车驾驶员</t>
  </si>
  <si>
    <t>0228</t>
  </si>
  <si>
    <t>王运平</t>
  </si>
  <si>
    <t>0229</t>
  </si>
  <si>
    <t>王旷尔</t>
  </si>
  <si>
    <t>电工</t>
  </si>
  <si>
    <t>0230</t>
  </si>
  <si>
    <t>邢曾表</t>
  </si>
  <si>
    <t>海南省胡大一心脏中心（护理）</t>
  </si>
  <si>
    <t>0206</t>
  </si>
  <si>
    <t>吴桂青</t>
  </si>
  <si>
    <t>赵运合</t>
  </si>
  <si>
    <t>陈幸妹</t>
  </si>
  <si>
    <t>护士</t>
  </si>
  <si>
    <t>0225</t>
  </si>
  <si>
    <t>卓萍萍</t>
  </si>
  <si>
    <t>王慧娜</t>
  </si>
  <si>
    <t>林芳建</t>
  </si>
  <si>
    <t>罗嘉玲</t>
  </si>
  <si>
    <t>孙乐南</t>
  </si>
  <si>
    <t>黄泽情</t>
  </si>
  <si>
    <t>许文雪</t>
  </si>
  <si>
    <t>张慧丽</t>
  </si>
  <si>
    <t>钟新宇</t>
  </si>
  <si>
    <t>王小娟</t>
  </si>
  <si>
    <t>吉家丽</t>
  </si>
  <si>
    <t>王佳静</t>
  </si>
  <si>
    <t>梁玉花</t>
  </si>
  <si>
    <t>王丽宇</t>
  </si>
  <si>
    <t>陈新叶</t>
  </si>
  <si>
    <t>符春生</t>
  </si>
  <si>
    <t>陈根</t>
  </si>
  <si>
    <t>邢增洁</t>
  </si>
  <si>
    <t>刘玉妃</t>
  </si>
  <si>
    <t>吴和友</t>
  </si>
  <si>
    <t>林孟芳</t>
  </si>
  <si>
    <t>邢慧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</si>
</sst>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tabSelected="1" zoomScale="90" zoomScaleNormal="90" workbookViewId="0">
      <pane ySplit="3" topLeftCell="A4" activePane="bottomLeft" state="frozen"/>
      <selection/>
      <selection pane="bottomLeft" activeCell="A2" sqref="A2:G2"/>
    </sheetView>
  </sheetViews>
  <sheetFormatPr defaultColWidth="9" defaultRowHeight="13.5" outlineLevelCol="6"/>
  <cols>
    <col min="1" max="1" width="8.59166666666667" style="2" customWidth="1"/>
    <col min="2" max="2" width="18.625" style="2" customWidth="1"/>
    <col min="3" max="3" width="35.55" style="2" customWidth="1"/>
    <col min="4" max="4" width="14.4416666666667" style="2" customWidth="1"/>
    <col min="5" max="5" width="18.6666666666667" style="2" customWidth="1"/>
    <col min="6" max="6" width="19.75" style="2" customWidth="1"/>
    <col min="7" max="7" width="21.9333333333333" style="3" customWidth="1"/>
    <col min="8" max="16384" width="9" style="3"/>
  </cols>
  <sheetData>
    <row r="1" ht="33" customHeight="1" spans="1:4">
      <c r="A1" s="4" t="s">
        <v>0</v>
      </c>
      <c r="B1" s="4"/>
      <c r="C1" s="4"/>
      <c r="D1" s="4"/>
    </row>
    <row r="2" ht="72" customHeight="1" spans="1:7">
      <c r="A2" s="5" t="s">
        <v>1</v>
      </c>
      <c r="B2" s="5"/>
      <c r="C2" s="5"/>
      <c r="D2" s="5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27" customHeight="1" spans="1:7">
      <c r="A4" s="8">
        <v>1</v>
      </c>
      <c r="B4" s="9" t="str">
        <f>"202301131002"</f>
        <v>202301131002</v>
      </c>
      <c r="C4" s="9" t="s">
        <v>9</v>
      </c>
      <c r="D4" s="9" t="s">
        <v>10</v>
      </c>
      <c r="E4" s="9" t="s">
        <v>11</v>
      </c>
      <c r="F4" s="9">
        <v>51.5</v>
      </c>
      <c r="G4" s="8" t="s">
        <v>12</v>
      </c>
    </row>
    <row r="5" s="1" customFormat="1" ht="27" customHeight="1" spans="1:7">
      <c r="A5" s="8">
        <v>2</v>
      </c>
      <c r="B5" s="10" t="str">
        <f>"202301131005"</f>
        <v>202301131005</v>
      </c>
      <c r="C5" s="10" t="s">
        <v>13</v>
      </c>
      <c r="D5" s="10" t="s">
        <v>14</v>
      </c>
      <c r="E5" s="10" t="s">
        <v>15</v>
      </c>
      <c r="F5" s="10">
        <v>65</v>
      </c>
      <c r="G5" s="8" t="s">
        <v>12</v>
      </c>
    </row>
    <row r="6" s="1" customFormat="1" ht="27" customHeight="1" spans="1:7">
      <c r="A6" s="8">
        <v>3</v>
      </c>
      <c r="B6" s="9" t="str">
        <f>"202301131008"</f>
        <v>202301131008</v>
      </c>
      <c r="C6" s="9" t="s">
        <v>16</v>
      </c>
      <c r="D6" s="9" t="s">
        <v>17</v>
      </c>
      <c r="E6" s="9" t="s">
        <v>18</v>
      </c>
      <c r="F6" s="9">
        <v>58</v>
      </c>
      <c r="G6" s="8" t="s">
        <v>12</v>
      </c>
    </row>
    <row r="7" s="1" customFormat="1" ht="27" customHeight="1" spans="1:7">
      <c r="A7" s="8">
        <v>4</v>
      </c>
      <c r="B7" s="9" t="str">
        <f>"202301131013"</f>
        <v>202301131013</v>
      </c>
      <c r="C7" s="9" t="s">
        <v>19</v>
      </c>
      <c r="D7" s="9" t="s">
        <v>20</v>
      </c>
      <c r="E7" s="9" t="s">
        <v>21</v>
      </c>
      <c r="F7" s="9">
        <v>70.5</v>
      </c>
      <c r="G7" s="8" t="s">
        <v>12</v>
      </c>
    </row>
    <row r="8" s="1" customFormat="1" ht="27" customHeight="1" spans="1:7">
      <c r="A8" s="8">
        <v>5</v>
      </c>
      <c r="B8" s="10" t="str">
        <f>"202301131014"</f>
        <v>202301131014</v>
      </c>
      <c r="C8" s="10" t="s">
        <v>22</v>
      </c>
      <c r="D8" s="10" t="s">
        <v>23</v>
      </c>
      <c r="E8" s="10" t="s">
        <v>24</v>
      </c>
      <c r="F8" s="10">
        <v>65</v>
      </c>
      <c r="G8" s="8" t="s">
        <v>12</v>
      </c>
    </row>
    <row r="9" s="1" customFormat="1" ht="27" customHeight="1" spans="1:7">
      <c r="A9" s="8">
        <v>6</v>
      </c>
      <c r="B9" s="9" t="str">
        <f>"202301130911"</f>
        <v>202301130911</v>
      </c>
      <c r="C9" s="9" t="s">
        <v>25</v>
      </c>
      <c r="D9" s="9" t="s">
        <v>26</v>
      </c>
      <c r="E9" s="9" t="s">
        <v>27</v>
      </c>
      <c r="F9" s="9">
        <v>62</v>
      </c>
      <c r="G9" s="8" t="s">
        <v>12</v>
      </c>
    </row>
    <row r="10" s="1" customFormat="1" ht="27" customHeight="1" spans="1:7">
      <c r="A10" s="8">
        <v>7</v>
      </c>
      <c r="B10" s="9" t="str">
        <f>"202301130915"</f>
        <v>202301130915</v>
      </c>
      <c r="C10" s="9" t="s">
        <v>25</v>
      </c>
      <c r="D10" s="9" t="s">
        <v>26</v>
      </c>
      <c r="E10" s="9" t="s">
        <v>28</v>
      </c>
      <c r="F10" s="9">
        <v>60</v>
      </c>
      <c r="G10" s="8" t="s">
        <v>12</v>
      </c>
    </row>
    <row r="11" s="1" customFormat="1" ht="27" customHeight="1" spans="1:7">
      <c r="A11" s="8">
        <v>8</v>
      </c>
      <c r="B11" s="9" t="str">
        <f>"202301130921"</f>
        <v>202301130921</v>
      </c>
      <c r="C11" s="9" t="s">
        <v>29</v>
      </c>
      <c r="D11" s="9" t="s">
        <v>30</v>
      </c>
      <c r="E11" s="9" t="s">
        <v>31</v>
      </c>
      <c r="F11" s="9">
        <v>65</v>
      </c>
      <c r="G11" s="8" t="s">
        <v>12</v>
      </c>
    </row>
    <row r="12" s="1" customFormat="1" ht="27" customHeight="1" spans="1:7">
      <c r="A12" s="8">
        <v>9</v>
      </c>
      <c r="B12" s="9" t="str">
        <f>"202301130924"</f>
        <v>202301130924</v>
      </c>
      <c r="C12" s="9" t="s">
        <v>29</v>
      </c>
      <c r="D12" s="9" t="s">
        <v>30</v>
      </c>
      <c r="E12" s="9" t="s">
        <v>32</v>
      </c>
      <c r="F12" s="9">
        <v>61</v>
      </c>
      <c r="G12" s="8" t="s">
        <v>12</v>
      </c>
    </row>
    <row r="13" s="1" customFormat="1" ht="27" customHeight="1" spans="1:7">
      <c r="A13" s="8">
        <v>10</v>
      </c>
      <c r="B13" s="9" t="str">
        <f>"202301130919"</f>
        <v>202301130919</v>
      </c>
      <c r="C13" s="9" t="s">
        <v>29</v>
      </c>
      <c r="D13" s="9" t="s">
        <v>30</v>
      </c>
      <c r="E13" s="9" t="s">
        <v>33</v>
      </c>
      <c r="F13" s="9">
        <v>60.5</v>
      </c>
      <c r="G13" s="8" t="s">
        <v>12</v>
      </c>
    </row>
    <row r="14" s="1" customFormat="1" ht="27" customHeight="1" spans="1:7">
      <c r="A14" s="8">
        <v>11</v>
      </c>
      <c r="B14" s="9" t="str">
        <f>"202301131027"</f>
        <v>202301131027</v>
      </c>
      <c r="C14" s="9" t="s">
        <v>34</v>
      </c>
      <c r="D14" s="9" t="s">
        <v>35</v>
      </c>
      <c r="E14" s="9" t="s">
        <v>36</v>
      </c>
      <c r="F14" s="9">
        <v>60.5</v>
      </c>
      <c r="G14" s="8" t="s">
        <v>37</v>
      </c>
    </row>
    <row r="15" s="1" customFormat="1" ht="27" customHeight="1" spans="1:7">
      <c r="A15" s="8">
        <v>12</v>
      </c>
      <c r="B15" s="10" t="str">
        <f>"202301130901"</f>
        <v>202301130901</v>
      </c>
      <c r="C15" s="10" t="s">
        <v>38</v>
      </c>
      <c r="D15" s="10" t="s">
        <v>39</v>
      </c>
      <c r="E15" s="10" t="s">
        <v>40</v>
      </c>
      <c r="F15" s="10">
        <v>73</v>
      </c>
      <c r="G15" s="8" t="s">
        <v>12</v>
      </c>
    </row>
    <row r="16" s="1" customFormat="1" ht="27" customHeight="1" spans="1:7">
      <c r="A16" s="8">
        <v>13</v>
      </c>
      <c r="B16" s="9" t="str">
        <f>"202301130903"</f>
        <v>202301130903</v>
      </c>
      <c r="C16" s="10" t="s">
        <v>38</v>
      </c>
      <c r="D16" s="9" t="s">
        <v>39</v>
      </c>
      <c r="E16" s="9" t="s">
        <v>41</v>
      </c>
      <c r="F16" s="9">
        <v>68</v>
      </c>
      <c r="G16" s="8" t="s">
        <v>12</v>
      </c>
    </row>
    <row r="17" s="1" customFormat="1" ht="27" customHeight="1" spans="1:7">
      <c r="A17" s="8">
        <v>14</v>
      </c>
      <c r="B17" s="10" t="str">
        <f>"202301130712"</f>
        <v>202301130712</v>
      </c>
      <c r="C17" s="10" t="s">
        <v>42</v>
      </c>
      <c r="D17" s="10" t="s">
        <v>43</v>
      </c>
      <c r="E17" s="10" t="s">
        <v>44</v>
      </c>
      <c r="F17" s="10">
        <v>78.5</v>
      </c>
      <c r="G17" s="8" t="s">
        <v>12</v>
      </c>
    </row>
    <row r="18" s="1" customFormat="1" ht="27" customHeight="1" spans="1:7">
      <c r="A18" s="8">
        <v>15</v>
      </c>
      <c r="B18" s="10" t="str">
        <f>"202301130722"</f>
        <v>202301130722</v>
      </c>
      <c r="C18" s="10" t="s">
        <v>42</v>
      </c>
      <c r="D18" s="10" t="s">
        <v>43</v>
      </c>
      <c r="E18" s="10" t="s">
        <v>45</v>
      </c>
      <c r="F18" s="10">
        <v>77</v>
      </c>
      <c r="G18" s="8" t="s">
        <v>12</v>
      </c>
    </row>
    <row r="19" s="1" customFormat="1" ht="27" customHeight="1" spans="1:7">
      <c r="A19" s="8">
        <v>16</v>
      </c>
      <c r="B19" s="9" t="str">
        <f>"202301130726"</f>
        <v>202301130726</v>
      </c>
      <c r="C19" s="9" t="s">
        <v>42</v>
      </c>
      <c r="D19" s="9" t="s">
        <v>43</v>
      </c>
      <c r="E19" s="9" t="s">
        <v>46</v>
      </c>
      <c r="F19" s="9">
        <v>76</v>
      </c>
      <c r="G19" s="8" t="s">
        <v>12</v>
      </c>
    </row>
    <row r="20" s="1" customFormat="1" ht="27" customHeight="1" spans="1:7">
      <c r="A20" s="8">
        <v>17</v>
      </c>
      <c r="B20" s="10" t="str">
        <f>"202301130729"</f>
        <v>202301130729</v>
      </c>
      <c r="C20" s="10" t="s">
        <v>42</v>
      </c>
      <c r="D20" s="10" t="s">
        <v>43</v>
      </c>
      <c r="E20" s="10" t="s">
        <v>47</v>
      </c>
      <c r="F20" s="10">
        <v>75.5</v>
      </c>
      <c r="G20" s="8" t="s">
        <v>12</v>
      </c>
    </row>
    <row r="21" s="1" customFormat="1" ht="27" customHeight="1" spans="1:7">
      <c r="A21" s="8">
        <v>18</v>
      </c>
      <c r="B21" s="9" t="str">
        <f>"202301130714"</f>
        <v>202301130714</v>
      </c>
      <c r="C21" s="9" t="s">
        <v>42</v>
      </c>
      <c r="D21" s="9" t="s">
        <v>43</v>
      </c>
      <c r="E21" s="9" t="s">
        <v>48</v>
      </c>
      <c r="F21" s="9">
        <v>71</v>
      </c>
      <c r="G21" s="8" t="s">
        <v>12</v>
      </c>
    </row>
    <row r="22" s="1" customFormat="1" ht="27" customHeight="1" spans="1:7">
      <c r="A22" s="8">
        <v>19</v>
      </c>
      <c r="B22" s="9" t="str">
        <f>"202301130709"</f>
        <v>202301130709</v>
      </c>
      <c r="C22" s="9" t="s">
        <v>42</v>
      </c>
      <c r="D22" s="9" t="s">
        <v>43</v>
      </c>
      <c r="E22" s="9" t="s">
        <v>49</v>
      </c>
      <c r="F22" s="9">
        <v>67</v>
      </c>
      <c r="G22" s="8" t="s">
        <v>12</v>
      </c>
    </row>
    <row r="23" s="1" customFormat="1" ht="27" customHeight="1" spans="1:7">
      <c r="A23" s="8">
        <v>20</v>
      </c>
      <c r="B23" s="9" t="str">
        <f>"202301130801"</f>
        <v>202301130801</v>
      </c>
      <c r="C23" s="9" t="s">
        <v>42</v>
      </c>
      <c r="D23" s="9" t="s">
        <v>43</v>
      </c>
      <c r="E23" s="9" t="s">
        <v>50</v>
      </c>
      <c r="F23" s="9">
        <v>67</v>
      </c>
      <c r="G23" s="8" t="s">
        <v>12</v>
      </c>
    </row>
    <row r="24" s="1" customFormat="1" ht="27" customHeight="1" spans="1:7">
      <c r="A24" s="8">
        <v>21</v>
      </c>
      <c r="B24" s="9" t="str">
        <f>"202301130704"</f>
        <v>202301130704</v>
      </c>
      <c r="C24" s="9" t="s">
        <v>42</v>
      </c>
      <c r="D24" s="9" t="s">
        <v>43</v>
      </c>
      <c r="E24" s="9" t="s">
        <v>51</v>
      </c>
      <c r="F24" s="9">
        <v>63</v>
      </c>
      <c r="G24" s="8" t="s">
        <v>12</v>
      </c>
    </row>
    <row r="25" s="1" customFormat="1" ht="27" customHeight="1" spans="1:7">
      <c r="A25" s="8">
        <v>22</v>
      </c>
      <c r="B25" s="9" t="str">
        <f>"202301130727"</f>
        <v>202301130727</v>
      </c>
      <c r="C25" s="9" t="s">
        <v>42</v>
      </c>
      <c r="D25" s="9" t="s">
        <v>43</v>
      </c>
      <c r="E25" s="9" t="s">
        <v>52</v>
      </c>
      <c r="F25" s="9">
        <v>63</v>
      </c>
      <c r="G25" s="8" t="s">
        <v>12</v>
      </c>
    </row>
    <row r="26" s="1" customFormat="1" ht="27" customHeight="1" spans="1:7">
      <c r="A26" s="8">
        <v>23</v>
      </c>
      <c r="B26" s="10" t="str">
        <f>"202301130816"</f>
        <v>202301130816</v>
      </c>
      <c r="C26" s="10" t="s">
        <v>53</v>
      </c>
      <c r="D26" s="10" t="s">
        <v>54</v>
      </c>
      <c r="E26" s="10" t="s">
        <v>55</v>
      </c>
      <c r="F26" s="10">
        <v>65</v>
      </c>
      <c r="G26" s="8" t="s">
        <v>12</v>
      </c>
    </row>
    <row r="27" s="1" customFormat="1" ht="27" customHeight="1" spans="1:7">
      <c r="A27" s="8">
        <v>24</v>
      </c>
      <c r="B27" s="9" t="str">
        <f>"202301130823"</f>
        <v>202301130823</v>
      </c>
      <c r="C27" s="9" t="s">
        <v>53</v>
      </c>
      <c r="D27" s="9" t="s">
        <v>54</v>
      </c>
      <c r="E27" s="9" t="s">
        <v>56</v>
      </c>
      <c r="F27" s="9">
        <v>61</v>
      </c>
      <c r="G27" s="8" t="s">
        <v>12</v>
      </c>
    </row>
    <row r="28" s="1" customFormat="1" ht="27" customHeight="1" spans="1:7">
      <c r="A28" s="8">
        <v>25</v>
      </c>
      <c r="B28" s="9" t="str">
        <f>"202301130814"</f>
        <v>202301130814</v>
      </c>
      <c r="C28" s="9" t="s">
        <v>53</v>
      </c>
      <c r="D28" s="9" t="s">
        <v>54</v>
      </c>
      <c r="E28" s="9" t="s">
        <v>57</v>
      </c>
      <c r="F28" s="9">
        <v>54</v>
      </c>
      <c r="G28" s="8" t="s">
        <v>12</v>
      </c>
    </row>
    <row r="29" s="1" customFormat="1" ht="27" customHeight="1" spans="1:7">
      <c r="A29" s="8">
        <v>26</v>
      </c>
      <c r="B29" s="9" t="str">
        <f>"202301130815"</f>
        <v>202301130815</v>
      </c>
      <c r="C29" s="9" t="s">
        <v>53</v>
      </c>
      <c r="D29" s="9" t="s">
        <v>54</v>
      </c>
      <c r="E29" s="9" t="s">
        <v>58</v>
      </c>
      <c r="F29" s="9">
        <v>52</v>
      </c>
      <c r="G29" s="8" t="s">
        <v>12</v>
      </c>
    </row>
    <row r="30" s="1" customFormat="1" ht="27" customHeight="1" spans="1:7">
      <c r="A30" s="8">
        <v>27</v>
      </c>
      <c r="B30" s="10" t="str">
        <f>"202301130830"</f>
        <v>202301130830</v>
      </c>
      <c r="C30" s="10" t="s">
        <v>59</v>
      </c>
      <c r="D30" s="10" t="s">
        <v>60</v>
      </c>
      <c r="E30" s="10" t="s">
        <v>61</v>
      </c>
      <c r="F30" s="10">
        <v>55</v>
      </c>
      <c r="G30" s="8" t="s">
        <v>12</v>
      </c>
    </row>
    <row r="31" s="1" customFormat="1" ht="27" customHeight="1" spans="1:7">
      <c r="A31" s="8">
        <v>28</v>
      </c>
      <c r="B31" s="9" t="str">
        <f>"202301130907"</f>
        <v>202301130907</v>
      </c>
      <c r="C31" s="9" t="s">
        <v>59</v>
      </c>
      <c r="D31" s="9" t="s">
        <v>62</v>
      </c>
      <c r="E31" s="9" t="s">
        <v>63</v>
      </c>
      <c r="F31" s="9">
        <v>49</v>
      </c>
      <c r="G31" s="8" t="s">
        <v>12</v>
      </c>
    </row>
    <row r="32" s="1" customFormat="1" ht="27" customHeight="1" spans="1:7">
      <c r="A32" s="8">
        <v>29</v>
      </c>
      <c r="B32" s="10" t="str">
        <f>"202301130908"</f>
        <v>202301130908</v>
      </c>
      <c r="C32" s="10" t="s">
        <v>64</v>
      </c>
      <c r="D32" s="10" t="s">
        <v>65</v>
      </c>
      <c r="E32" s="10" t="s">
        <v>66</v>
      </c>
      <c r="F32" s="10">
        <v>55</v>
      </c>
      <c r="G32" s="8" t="s">
        <v>12</v>
      </c>
    </row>
    <row r="33" s="1" customFormat="1" ht="27" customHeight="1" spans="1:7">
      <c r="A33" s="8">
        <v>30</v>
      </c>
      <c r="B33" s="9" t="str">
        <f>"202301131028"</f>
        <v>202301131028</v>
      </c>
      <c r="C33" s="9" t="s">
        <v>67</v>
      </c>
      <c r="D33" s="9" t="s">
        <v>68</v>
      </c>
      <c r="E33" s="9" t="s">
        <v>69</v>
      </c>
      <c r="F33" s="9">
        <v>76</v>
      </c>
      <c r="G33" s="8" t="s">
        <v>12</v>
      </c>
    </row>
    <row r="34" s="1" customFormat="1" ht="27" customHeight="1" spans="1:7">
      <c r="A34" s="8">
        <v>31</v>
      </c>
      <c r="B34" s="9" t="str">
        <f>"202301130626"</f>
        <v>202301130626</v>
      </c>
      <c r="C34" s="9" t="s">
        <v>67</v>
      </c>
      <c r="D34" s="9" t="s">
        <v>68</v>
      </c>
      <c r="E34" s="9" t="s">
        <v>70</v>
      </c>
      <c r="F34" s="9">
        <v>67</v>
      </c>
      <c r="G34" s="8" t="s">
        <v>12</v>
      </c>
    </row>
    <row r="35" s="1" customFormat="1" ht="27" customHeight="1" spans="1:7">
      <c r="A35" s="8">
        <v>32</v>
      </c>
      <c r="B35" s="10" t="str">
        <f>"202301131029"</f>
        <v>202301131029</v>
      </c>
      <c r="C35" s="9" t="s">
        <v>67</v>
      </c>
      <c r="D35" s="10" t="s">
        <v>68</v>
      </c>
      <c r="E35" s="11" t="str">
        <f>"盘秋月"</f>
        <v>盘秋月</v>
      </c>
      <c r="F35" s="10">
        <v>65.5</v>
      </c>
      <c r="G35" s="8" t="s">
        <v>12</v>
      </c>
    </row>
    <row r="36" s="1" customFormat="1" ht="27" customHeight="1" spans="1:7">
      <c r="A36" s="8">
        <v>33</v>
      </c>
      <c r="B36" s="9" t="str">
        <f>"202301130622"</f>
        <v>202301130622</v>
      </c>
      <c r="C36" s="9" t="s">
        <v>67</v>
      </c>
      <c r="D36" s="9" t="s">
        <v>68</v>
      </c>
      <c r="E36" s="9" t="s">
        <v>71</v>
      </c>
      <c r="F36" s="9">
        <v>61</v>
      </c>
      <c r="G36" s="8" t="s">
        <v>12</v>
      </c>
    </row>
    <row r="37" s="1" customFormat="1" ht="27" customHeight="1" spans="1:7">
      <c r="A37" s="8">
        <v>34</v>
      </c>
      <c r="B37" s="9" t="str">
        <f>"202301130620"</f>
        <v>202301130620</v>
      </c>
      <c r="C37" s="9" t="s">
        <v>72</v>
      </c>
      <c r="D37" s="9" t="s">
        <v>73</v>
      </c>
      <c r="E37" s="9" t="s">
        <v>74</v>
      </c>
      <c r="F37" s="9">
        <v>77</v>
      </c>
      <c r="G37" s="8" t="s">
        <v>12</v>
      </c>
    </row>
    <row r="38" s="1" customFormat="1" ht="27" customHeight="1" spans="1:7">
      <c r="A38" s="8">
        <v>35</v>
      </c>
      <c r="B38" s="10" t="str">
        <f>"202301130112"</f>
        <v>202301130112</v>
      </c>
      <c r="C38" s="10" t="s">
        <v>72</v>
      </c>
      <c r="D38" s="10" t="s">
        <v>73</v>
      </c>
      <c r="E38" s="10" t="s">
        <v>75</v>
      </c>
      <c r="F38" s="10">
        <v>72.5</v>
      </c>
      <c r="G38" s="8" t="s">
        <v>12</v>
      </c>
    </row>
    <row r="39" s="1" customFormat="1" ht="27" customHeight="1" spans="1:7">
      <c r="A39" s="8">
        <v>36</v>
      </c>
      <c r="B39" s="10" t="str">
        <f>"202301130321"</f>
        <v>202301130321</v>
      </c>
      <c r="C39" s="10" t="s">
        <v>72</v>
      </c>
      <c r="D39" s="10" t="s">
        <v>73</v>
      </c>
      <c r="E39" s="10" t="s">
        <v>76</v>
      </c>
      <c r="F39" s="10">
        <v>72</v>
      </c>
      <c r="G39" s="8" t="s">
        <v>12</v>
      </c>
    </row>
    <row r="40" s="1" customFormat="1" ht="27" customHeight="1" spans="1:7">
      <c r="A40" s="8">
        <v>37</v>
      </c>
      <c r="B40" s="10" t="str">
        <f>"202301130308"</f>
        <v>202301130308</v>
      </c>
      <c r="C40" s="10" t="s">
        <v>72</v>
      </c>
      <c r="D40" s="10" t="s">
        <v>73</v>
      </c>
      <c r="E40" s="10" t="s">
        <v>77</v>
      </c>
      <c r="F40" s="10">
        <v>71</v>
      </c>
      <c r="G40" s="8" t="s">
        <v>12</v>
      </c>
    </row>
    <row r="41" s="1" customFormat="1" ht="27" customHeight="1" spans="1:7">
      <c r="A41" s="8">
        <v>38</v>
      </c>
      <c r="B41" s="9" t="str">
        <f>"202301130123"</f>
        <v>202301130123</v>
      </c>
      <c r="C41" s="9" t="s">
        <v>72</v>
      </c>
      <c r="D41" s="9" t="s">
        <v>73</v>
      </c>
      <c r="E41" s="9" t="s">
        <v>78</v>
      </c>
      <c r="F41" s="9">
        <v>68.5</v>
      </c>
      <c r="G41" s="8" t="s">
        <v>12</v>
      </c>
    </row>
    <row r="42" s="1" customFormat="1" ht="27" customHeight="1" spans="1:7">
      <c r="A42" s="8">
        <v>39</v>
      </c>
      <c r="B42" s="9" t="str">
        <f>"202301130318"</f>
        <v>202301130318</v>
      </c>
      <c r="C42" s="9" t="s">
        <v>72</v>
      </c>
      <c r="D42" s="9" t="s">
        <v>73</v>
      </c>
      <c r="E42" s="9" t="s">
        <v>79</v>
      </c>
      <c r="F42" s="9">
        <v>68</v>
      </c>
      <c r="G42" s="8" t="s">
        <v>12</v>
      </c>
    </row>
    <row r="43" s="1" customFormat="1" ht="27" customHeight="1" spans="1:7">
      <c r="A43" s="8">
        <v>40</v>
      </c>
      <c r="B43" s="9" t="str">
        <f>"202301130326"</f>
        <v>202301130326</v>
      </c>
      <c r="C43" s="9" t="s">
        <v>72</v>
      </c>
      <c r="D43" s="9" t="s">
        <v>73</v>
      </c>
      <c r="E43" s="9" t="s">
        <v>80</v>
      </c>
      <c r="F43" s="9">
        <v>68</v>
      </c>
      <c r="G43" s="8" t="s">
        <v>12</v>
      </c>
    </row>
    <row r="44" s="1" customFormat="1" ht="27" customHeight="1" spans="1:7">
      <c r="A44" s="8">
        <v>41</v>
      </c>
      <c r="B44" s="9" t="str">
        <f>"202301130512"</f>
        <v>202301130512</v>
      </c>
      <c r="C44" s="9" t="s">
        <v>72</v>
      </c>
      <c r="D44" s="9" t="s">
        <v>73</v>
      </c>
      <c r="E44" s="9" t="s">
        <v>81</v>
      </c>
      <c r="F44" s="9">
        <v>67</v>
      </c>
      <c r="G44" s="8" t="s">
        <v>12</v>
      </c>
    </row>
    <row r="45" s="1" customFormat="1" ht="27" customHeight="1" spans="1:7">
      <c r="A45" s="8">
        <v>42</v>
      </c>
      <c r="B45" s="9" t="str">
        <f>"202301130520"</f>
        <v>202301130520</v>
      </c>
      <c r="C45" s="9" t="s">
        <v>72</v>
      </c>
      <c r="D45" s="9" t="s">
        <v>73</v>
      </c>
      <c r="E45" s="9" t="s">
        <v>82</v>
      </c>
      <c r="F45" s="9">
        <v>67</v>
      </c>
      <c r="G45" s="8" t="s">
        <v>12</v>
      </c>
    </row>
    <row r="46" s="1" customFormat="1" ht="27" customHeight="1" spans="1:7">
      <c r="A46" s="8">
        <v>43</v>
      </c>
      <c r="B46" s="10" t="str">
        <f>"202301130324"</f>
        <v>202301130324</v>
      </c>
      <c r="C46" s="10" t="s">
        <v>72</v>
      </c>
      <c r="D46" s="10" t="s">
        <v>73</v>
      </c>
      <c r="E46" s="10" t="s">
        <v>83</v>
      </c>
      <c r="F46" s="10">
        <v>66.5</v>
      </c>
      <c r="G46" s="8" t="s">
        <v>12</v>
      </c>
    </row>
    <row r="47" s="1" customFormat="1" ht="27" customHeight="1" spans="1:7">
      <c r="A47" s="8">
        <v>44</v>
      </c>
      <c r="B47" s="9" t="str">
        <f>"202301130309"</f>
        <v>202301130309</v>
      </c>
      <c r="C47" s="9" t="s">
        <v>72</v>
      </c>
      <c r="D47" s="9" t="s">
        <v>73</v>
      </c>
      <c r="E47" s="9" t="s">
        <v>84</v>
      </c>
      <c r="F47" s="9">
        <v>65.5</v>
      </c>
      <c r="G47" s="8" t="s">
        <v>12</v>
      </c>
    </row>
    <row r="48" s="1" customFormat="1" ht="27" customHeight="1" spans="1:7">
      <c r="A48" s="8">
        <v>45</v>
      </c>
      <c r="B48" s="9" t="str">
        <f>"202301130125"</f>
        <v>202301130125</v>
      </c>
      <c r="C48" s="9" t="s">
        <v>72</v>
      </c>
      <c r="D48" s="9" t="s">
        <v>73</v>
      </c>
      <c r="E48" s="9" t="s">
        <v>85</v>
      </c>
      <c r="F48" s="9">
        <v>65</v>
      </c>
      <c r="G48" s="8" t="s">
        <v>12</v>
      </c>
    </row>
    <row r="49" s="1" customFormat="1" ht="27" customHeight="1" spans="1:7">
      <c r="A49" s="8">
        <v>46</v>
      </c>
      <c r="B49" s="9" t="str">
        <f>"202301130426"</f>
        <v>202301130426</v>
      </c>
      <c r="C49" s="9" t="s">
        <v>72</v>
      </c>
      <c r="D49" s="9" t="s">
        <v>73</v>
      </c>
      <c r="E49" s="9" t="s">
        <v>86</v>
      </c>
      <c r="F49" s="9">
        <v>65</v>
      </c>
      <c r="G49" s="8" t="s">
        <v>12</v>
      </c>
    </row>
    <row r="50" s="1" customFormat="1" ht="27" customHeight="1" spans="1:7">
      <c r="A50" s="8">
        <v>47</v>
      </c>
      <c r="B50" s="9" t="str">
        <f>"202301130118"</f>
        <v>202301130118</v>
      </c>
      <c r="C50" s="9" t="s">
        <v>72</v>
      </c>
      <c r="D50" s="9" t="s">
        <v>73</v>
      </c>
      <c r="E50" s="9" t="s">
        <v>87</v>
      </c>
      <c r="F50" s="9">
        <v>62</v>
      </c>
      <c r="G50" s="8" t="s">
        <v>12</v>
      </c>
    </row>
    <row r="51" s="1" customFormat="1" ht="27" customHeight="1" spans="1:7">
      <c r="A51" s="8">
        <v>48</v>
      </c>
      <c r="B51" s="9" t="str">
        <f>"202301130115"</f>
        <v>202301130115</v>
      </c>
      <c r="C51" s="9" t="s">
        <v>72</v>
      </c>
      <c r="D51" s="9" t="s">
        <v>73</v>
      </c>
      <c r="E51" s="9" t="s">
        <v>88</v>
      </c>
      <c r="F51" s="9">
        <v>61.5</v>
      </c>
      <c r="G51" s="8" t="s">
        <v>12</v>
      </c>
    </row>
    <row r="52" s="1" customFormat="1" ht="27" customHeight="1" spans="1:7">
      <c r="A52" s="8">
        <v>49</v>
      </c>
      <c r="B52" s="9" t="str">
        <f>"202301130215"</f>
        <v>202301130215</v>
      </c>
      <c r="C52" s="9" t="s">
        <v>72</v>
      </c>
      <c r="D52" s="9" t="s">
        <v>73</v>
      </c>
      <c r="E52" s="9" t="s">
        <v>89</v>
      </c>
      <c r="F52" s="9">
        <v>61.5</v>
      </c>
      <c r="G52" s="8" t="s">
        <v>12</v>
      </c>
    </row>
    <row r="53" s="1" customFormat="1" ht="27" customHeight="1" spans="1:7">
      <c r="A53" s="8">
        <v>50</v>
      </c>
      <c r="B53" s="9" t="str">
        <f>"202301130204"</f>
        <v>202301130204</v>
      </c>
      <c r="C53" s="9" t="s">
        <v>72</v>
      </c>
      <c r="D53" s="9" t="s">
        <v>73</v>
      </c>
      <c r="E53" s="9" t="s">
        <v>90</v>
      </c>
      <c r="F53" s="9">
        <v>60.5</v>
      </c>
      <c r="G53" s="8" t="s">
        <v>12</v>
      </c>
    </row>
    <row r="54" s="1" customFormat="1" ht="27" customHeight="1" spans="1:7">
      <c r="A54" s="8">
        <v>51</v>
      </c>
      <c r="B54" s="9" t="str">
        <f>"202301130327"</f>
        <v>202301130327</v>
      </c>
      <c r="C54" s="9" t="s">
        <v>72</v>
      </c>
      <c r="D54" s="9" t="s">
        <v>73</v>
      </c>
      <c r="E54" s="9" t="s">
        <v>91</v>
      </c>
      <c r="F54" s="9">
        <v>60.5</v>
      </c>
      <c r="G54" s="8" t="s">
        <v>12</v>
      </c>
    </row>
    <row r="55" s="1" customFormat="1" ht="27" customHeight="1" spans="1:7">
      <c r="A55" s="8">
        <v>52</v>
      </c>
      <c r="B55" s="9" t="str">
        <f>"202301130528"</f>
        <v>202301130528</v>
      </c>
      <c r="C55" s="9" t="s">
        <v>72</v>
      </c>
      <c r="D55" s="9" t="s">
        <v>73</v>
      </c>
      <c r="E55" s="9" t="s">
        <v>92</v>
      </c>
      <c r="F55" s="9">
        <v>60</v>
      </c>
      <c r="G55" s="8" t="s">
        <v>12</v>
      </c>
    </row>
    <row r="56" s="1" customFormat="1" ht="27" customHeight="1" spans="1:7">
      <c r="A56" s="8">
        <v>53</v>
      </c>
      <c r="B56" s="9" t="str">
        <f>"202301130209"</f>
        <v>202301130209</v>
      </c>
      <c r="C56" s="9" t="s">
        <v>72</v>
      </c>
      <c r="D56" s="9" t="s">
        <v>73</v>
      </c>
      <c r="E56" s="9" t="s">
        <v>93</v>
      </c>
      <c r="F56" s="9">
        <v>59.5</v>
      </c>
      <c r="G56" s="8" t="s">
        <v>12</v>
      </c>
    </row>
    <row r="57" s="1" customFormat="1" ht="27" customHeight="1" spans="1:7">
      <c r="A57" s="8">
        <v>54</v>
      </c>
      <c r="B57" s="9" t="str">
        <f>"202301130319"</f>
        <v>202301130319</v>
      </c>
      <c r="C57" s="9" t="s">
        <v>72</v>
      </c>
      <c r="D57" s="9" t="s">
        <v>73</v>
      </c>
      <c r="E57" s="9" t="s">
        <v>94</v>
      </c>
      <c r="F57" s="9">
        <v>59.5</v>
      </c>
      <c r="G57" s="8" t="s">
        <v>12</v>
      </c>
    </row>
    <row r="58" s="1" customFormat="1" ht="27" customHeight="1" spans="1:7">
      <c r="A58" s="8">
        <v>55</v>
      </c>
      <c r="B58" s="9" t="str">
        <f>"202301130608"</f>
        <v>202301130608</v>
      </c>
      <c r="C58" s="9" t="s">
        <v>72</v>
      </c>
      <c r="D58" s="9" t="s">
        <v>73</v>
      </c>
      <c r="E58" s="9" t="s">
        <v>95</v>
      </c>
      <c r="F58" s="9">
        <v>59.5</v>
      </c>
      <c r="G58" s="8" t="s">
        <v>12</v>
      </c>
    </row>
  </sheetData>
  <mergeCells count="1">
    <mergeCell ref="A2:G2"/>
  </mergeCells>
  <pageMargins left="0.700694444444445" right="0.700694444444445" top="0.751388888888889" bottom="0.751388888888889" header="0.298611111111111" footer="0.298611111111111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2021-01-10T22:20:00Z</dcterms:created>
  <dcterms:modified xsi:type="dcterms:W3CDTF">2023-01-31T02:13:50Z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2052-11.1.0.12970</vt:lpwstr>
  </property>
  <property fmtid="{D5CDD505-2E9C-101B-9397-08002B2CF9AE}" pid="5" name="ICV">
    <vt:lpwstr>9FF034D0B8FF4A289965363717F52942</vt:lpwstr>
  </property>
</Properties>
</file>