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<sst xmlns="http://schemas.openxmlformats.org/spreadsheetml/2006/main" count="175" uniqueCount="113">
  <si>
    <r>
      <rPr>
        <b/>
        <sz val="20"/>
        <rFont val="Arial"/>
        <family val="2"/>
      </rPr>
      <t>2022</t>
    </r>
    <r>
      <rPr>
        <b/>
        <sz val="20"/>
        <rFont val="宋体"/>
        <family val="2"/>
      </rPr>
      <t>年内江市市本级部分事业单位公开考聘工作人员考试总成绩及排名</t>
    </r>
  </si>
  <si>
    <t>序号</t>
  </si>
  <si>
    <t>姓名</t>
  </si>
  <si>
    <t>报考
单位</t>
  </si>
  <si>
    <r>
      <rPr>
        <b/>
        <sz val="9"/>
        <rFont val="Calibri Light"/>
        <family val="2"/>
        <scheme val="major"/>
      </rPr>
      <t>职位</t>
    </r>
    <r>
      <rPr>
        <b/>
        <sz val="9"/>
        <rFont val="Calibri Light"/>
        <family val="2"/>
        <scheme val="major"/>
      </rPr>
      <t xml:space="preserve">     </t>
    </r>
    <r>
      <rPr>
        <b/>
        <sz val="9"/>
        <rFont val="Calibri Light"/>
        <family val="2"/>
        <scheme val="major"/>
      </rPr>
      <t>编码</t>
    </r>
  </si>
  <si>
    <t>报考职位</t>
  </si>
  <si>
    <t>准考证号</t>
  </si>
  <si>
    <t>公共笔试科目</t>
  </si>
  <si>
    <t>公共科目</t>
  </si>
  <si>
    <t>专业
科目</t>
  </si>
  <si>
    <t>政策加分</t>
  </si>
  <si>
    <t>笔试总成绩(含政策性加分)</t>
  </si>
  <si>
    <t>面试成绩</t>
  </si>
  <si>
    <t>总成绩（含政策性加分）</t>
  </si>
  <si>
    <t>拟聘岗位排名</t>
  </si>
  <si>
    <t>备注</t>
  </si>
  <si>
    <t>笔试
成绩</t>
  </si>
  <si>
    <t>折合
成绩</t>
  </si>
  <si>
    <t xml:space="preserve">笔试成绩  </t>
  </si>
  <si>
    <t>折合成绩</t>
  </si>
  <si>
    <t>笔试总成绩</t>
  </si>
  <si>
    <t>折合后笔试总成绩</t>
  </si>
  <si>
    <t>折合后面试成绩</t>
  </si>
  <si>
    <t>1</t>
  </si>
  <si>
    <t>廖静</t>
  </si>
  <si>
    <t>内江市高级技工学校</t>
  </si>
  <si>
    <t>数学教师</t>
  </si>
  <si>
    <t>2290309010903</t>
  </si>
  <si>
    <t>综合知识</t>
  </si>
  <si>
    <t>85</t>
  </si>
  <si>
    <t>2</t>
  </si>
  <si>
    <t>李娅楠</t>
  </si>
  <si>
    <t>2290309011812</t>
  </si>
  <si>
    <t>81.33</t>
  </si>
  <si>
    <t>3</t>
  </si>
  <si>
    <t>耿抒莉</t>
  </si>
  <si>
    <t>英语教师</t>
  </si>
  <si>
    <t>2290309011419</t>
  </si>
  <si>
    <t>85.5</t>
  </si>
  <si>
    <t>4</t>
  </si>
  <si>
    <t>张鑫雅</t>
  </si>
  <si>
    <t>2290309010526</t>
  </si>
  <si>
    <t>84.17</t>
  </si>
  <si>
    <t>33.67</t>
  </si>
  <si>
    <t>5</t>
  </si>
  <si>
    <t>陈欢</t>
  </si>
  <si>
    <t>2290309011616</t>
  </si>
  <si>
    <t>84.83</t>
  </si>
  <si>
    <t>6</t>
  </si>
  <si>
    <t>朱芯仪</t>
  </si>
  <si>
    <t>2290309010329</t>
  </si>
  <si>
    <t>7</t>
  </si>
  <si>
    <t>李娟</t>
  </si>
  <si>
    <t>2290309011833</t>
  </si>
  <si>
    <t>8</t>
  </si>
  <si>
    <t>王婷</t>
  </si>
  <si>
    <t>语文教师</t>
  </si>
  <si>
    <t>2290309010930</t>
  </si>
  <si>
    <t>9</t>
  </si>
  <si>
    <t>周琦皓</t>
  </si>
  <si>
    <t>2290309011605</t>
  </si>
  <si>
    <t>10</t>
  </si>
  <si>
    <t>吴诗瑶</t>
  </si>
  <si>
    <t>2290309010115</t>
  </si>
  <si>
    <t>11</t>
  </si>
  <si>
    <t>周欣屿</t>
  </si>
  <si>
    <t>2290309011302</t>
  </si>
  <si>
    <t>12</t>
  </si>
  <si>
    <t>刘倩</t>
  </si>
  <si>
    <t>2290309011832</t>
  </si>
  <si>
    <t>13</t>
  </si>
  <si>
    <t>钟琳茂</t>
  </si>
  <si>
    <t>2290309010404</t>
  </si>
  <si>
    <t>14</t>
  </si>
  <si>
    <t>赵雨晴</t>
  </si>
  <si>
    <t>心理健康教师</t>
  </si>
  <si>
    <t>2290309010512</t>
  </si>
  <si>
    <t>15</t>
  </si>
  <si>
    <t>陈世凤</t>
  </si>
  <si>
    <t>2290309011807</t>
  </si>
  <si>
    <t>16</t>
  </si>
  <si>
    <t>陈梦飞</t>
  </si>
  <si>
    <t>电气工程专业教师</t>
  </si>
  <si>
    <t>2290309010422</t>
  </si>
  <si>
    <t>17</t>
  </si>
  <si>
    <t>聂宇航</t>
  </si>
  <si>
    <t>2290309010309</t>
  </si>
  <si>
    <t>18</t>
  </si>
  <si>
    <t>杨云霄</t>
  </si>
  <si>
    <t>电子专业教师</t>
  </si>
  <si>
    <t>2290309011702</t>
  </si>
  <si>
    <t>19</t>
  </si>
  <si>
    <t>夏宇皓</t>
  </si>
  <si>
    <t>2290309010819</t>
  </si>
  <si>
    <t>20</t>
  </si>
  <si>
    <t>肖玲</t>
  </si>
  <si>
    <t>2290309011322</t>
  </si>
  <si>
    <t>21</t>
  </si>
  <si>
    <t>何雨龙</t>
  </si>
  <si>
    <t>工业机器人专业教师</t>
  </si>
  <si>
    <t>2290309010604</t>
  </si>
  <si>
    <t>22</t>
  </si>
  <si>
    <t>王苓</t>
  </si>
  <si>
    <t>川南幼儿师专</t>
  </si>
  <si>
    <t>早期教育教师</t>
  </si>
  <si>
    <t>2290309011212</t>
  </si>
  <si>
    <t>23</t>
  </si>
  <si>
    <t>刘莉</t>
  </si>
  <si>
    <t>医护教师</t>
  </si>
  <si>
    <t>2290309010420</t>
  </si>
  <si>
    <t>24</t>
  </si>
  <si>
    <t>吴研</t>
  </si>
  <si>
    <t>2290309010405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</si>
</sst>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2"/>
      <name val="宋体"/>
      <family val="2"/>
    </font>
    <font>
      <sz val="10"/>
      <name val="Arial"/>
      <family val="2"/>
    </font>
    <font>
      <sz val="8"/>
      <name val="宋体"/>
      <family val="2"/>
    </font>
    <font>
      <b/>
      <sz val="20"/>
      <name val="Arial"/>
      <family val="2"/>
    </font>
    <font>
      <b/>
      <sz val="9"/>
      <name val="Calibri Light"/>
      <family val="2"/>
      <scheme val="major"/>
    </font>
    <font>
      <sz val="11"/>
      <name val="宋体"/>
      <family val="2"/>
    </font>
    <font>
      <sz val="11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2"/>
    </font>
    <font>
      <b/>
      <sz val="11"/>
      <name val="宋体"/>
      <family val="2"/>
    </font>
    <font>
      <b/>
      <sz val="12"/>
      <name val="宋体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0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>
      <alignment vertical="center"/>
      <protection/>
    </xf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15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15" fillId="7" borderId="0" applyNumberFormat="0" applyBorder="0" applyProtection="0">
      <alignment/>
    </xf>
    <xf numFmtId="0" fontId="7" fillId="8" borderId="0" applyNumberFormat="0" applyBorder="0" applyProtection="0">
      <alignment/>
    </xf>
    <xf numFmtId="0" fontId="16" fillId="0" borderId="1" applyNumberFormat="0" applyFill="0" applyProtection="0">
      <alignment/>
    </xf>
    <xf numFmtId="0" fontId="24" fillId="0" borderId="0" applyNumberFormat="0" applyFill="0" applyBorder="0" applyProtection="0">
      <alignment/>
    </xf>
    <xf numFmtId="0" fontId="22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1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5" fillId="9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7" fillId="10" borderId="0" applyNumberFormat="0" applyBorder="0" applyProtection="0">
      <alignment/>
    </xf>
    <xf numFmtId="0" fontId="8" fillId="0" borderId="0">
      <alignment vertical="center"/>
      <protection/>
    </xf>
    <xf numFmtId="0" fontId="15" fillId="11" borderId="0" applyNumberFormat="0" applyBorder="0" applyProtection="0">
      <alignment/>
    </xf>
    <xf numFmtId="0" fontId="27" fillId="0" borderId="3" applyNumberFormat="0" applyFill="0" applyProtection="0">
      <alignment/>
    </xf>
    <xf numFmtId="0" fontId="23" fillId="0" borderId="0" applyNumberFormat="0" applyFill="0" applyBorder="0" applyProtection="0">
      <alignment/>
    </xf>
    <xf numFmtId="0" fontId="7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7" fillId="13" borderId="0" applyNumberFormat="0" applyBorder="0" applyProtection="0">
      <alignment/>
    </xf>
    <xf numFmtId="0" fontId="29" fillId="14" borderId="4" applyNumberFormat="0" applyProtection="0">
      <alignment/>
    </xf>
    <xf numFmtId="0" fontId="2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5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8" fillId="0" borderId="0">
      <alignment vertical="center"/>
      <protection/>
    </xf>
    <xf numFmtId="0" fontId="15" fillId="17" borderId="0" applyNumberFormat="0" applyBorder="0" applyProtection="0">
      <alignment/>
    </xf>
    <xf numFmtId="0" fontId="30" fillId="18" borderId="4" applyNumberFormat="0" applyProtection="0">
      <alignment/>
    </xf>
    <xf numFmtId="0" fontId="31" fillId="14" borderId="5" applyNumberFormat="0" applyProtection="0">
      <alignment/>
    </xf>
    <xf numFmtId="0" fontId="20" fillId="19" borderId="6" applyNumberFormat="0" applyProtection="0">
      <alignment/>
    </xf>
    <xf numFmtId="0" fontId="19" fillId="0" borderId="7" applyNumberFormat="0" applyFill="0" applyProtection="0">
      <alignment/>
    </xf>
    <xf numFmtId="0" fontId="15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11" fillId="22" borderId="8" applyNumberFormat="0" applyFont="0" applyProtection="0">
      <alignment/>
    </xf>
    <xf numFmtId="0" fontId="18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5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0" fillId="0" borderId="0">
      <alignment vertical="center"/>
      <protection/>
    </xf>
    <xf numFmtId="0" fontId="15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4" borderId="9" xfId="68" applyNumberFormat="1" applyFont="1" applyFill="1" applyBorder="1" applyAlignment="1">
      <alignment horizontal="center" vertical="center"/>
      <protection/>
    </xf>
    <xf numFmtId="0" fontId="8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176" fontId="5" fillId="34" borderId="9" xfId="68" applyNumberFormat="1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_30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百分比" xfId="31"/>
    <cellStyle name="千位分隔" xfId="32"/>
    <cellStyle name="标题 2" xfId="33"/>
    <cellStyle name="货币[0]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超链接" xfId="41"/>
    <cellStyle name="20% - 强调文字颜色 3" xfId="42"/>
    <cellStyle name="货币" xfId="43"/>
    <cellStyle name="20% - 强调文字颜色 4" xfId="44"/>
    <cellStyle name="计算" xfId="45"/>
    <cellStyle name="已访问的超链接" xfId="46"/>
    <cellStyle name="千位分隔[0]" xfId="47"/>
    <cellStyle name="强调文字颜色 4" xfId="48"/>
    <cellStyle name="40% - 强调文字颜色 3" xfId="49"/>
    <cellStyle name="常规 6" xfId="50"/>
    <cellStyle name="60% - 强调文字颜色 6" xfId="51"/>
    <cellStyle name="输入" xfId="52"/>
    <cellStyle name="输出" xfId="53"/>
    <cellStyle name="检查单元格" xfId="54"/>
    <cellStyle name="链接单元格" xfId="55"/>
    <cellStyle name="60% - 强调文字颜色 1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27"/>
  <sheetViews>
    <sheetView tabSelected="1" workbookViewId="0" topLeftCell="A1">
      <pane ySplit="3" topLeftCell="A18" activePane="bottomLeft" state="frozen"/>
      <selection pane="bottomLeft" activeCell="W25" sqref="W25"/>
    </sheetView>
  </sheetViews>
  <sheetFormatPr defaultColWidth="9.00390625" defaultRowHeight="14.25"/>
  <cols>
    <col min="1" max="1" width="4.50390625" style="2" customWidth="1"/>
    <col min="2" max="2" width="6.75390625" style="2" customWidth="1"/>
    <col min="3" max="3" width="10.625" style="3" customWidth="1"/>
    <col min="4" max="4" width="9.00390625" style="2" customWidth="1"/>
    <col min="5" max="5" width="9.25390625" style="3" customWidth="1"/>
    <col min="6" max="6" width="14.50390625" style="2" customWidth="1"/>
    <col min="7" max="7" width="10.50390625" style="2" customWidth="1"/>
    <col min="8" max="8" width="5.875" style="2" customWidth="1"/>
    <col min="9" max="9" width="8.125" style="4" customWidth="1"/>
    <col min="10" max="12" width="3.125" style="2" customWidth="1"/>
    <col min="13" max="13" width="5.875" style="2" customWidth="1"/>
    <col min="14" max="14" width="8.375" style="4" customWidth="1"/>
    <col min="15" max="15" width="7.50390625" style="2" customWidth="1"/>
    <col min="16" max="16" width="8.25390625" style="0" customWidth="1"/>
    <col min="18" max="18" width="9.00390625" style="5" customWidth="1"/>
  </cols>
  <sheetData>
    <row r="1" spans="1:19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/>
      <c r="J2" s="7" t="s">
        <v>9</v>
      </c>
      <c r="K2" s="7"/>
      <c r="L2" s="7" t="s">
        <v>10</v>
      </c>
      <c r="M2" s="7" t="s">
        <v>11</v>
      </c>
      <c r="N2" s="19"/>
      <c r="O2" s="26" t="s">
        <v>12</v>
      </c>
      <c r="P2" s="26"/>
      <c r="Q2" s="26" t="s">
        <v>13</v>
      </c>
      <c r="R2" s="26" t="s">
        <v>14</v>
      </c>
      <c r="S2" s="26" t="s">
        <v>15</v>
      </c>
    </row>
    <row r="3" spans="1:19" ht="48" customHeight="1">
      <c r="A3" s="7"/>
      <c r="B3" s="7"/>
      <c r="C3" s="7"/>
      <c r="D3" s="7"/>
      <c r="E3" s="7"/>
      <c r="F3" s="7"/>
      <c r="G3" s="7"/>
      <c r="H3" s="7" t="s">
        <v>16</v>
      </c>
      <c r="I3" s="19" t="s">
        <v>17</v>
      </c>
      <c r="J3" s="7" t="s">
        <v>18</v>
      </c>
      <c r="K3" s="7" t="s">
        <v>19</v>
      </c>
      <c r="L3" s="7"/>
      <c r="M3" s="7" t="s">
        <v>20</v>
      </c>
      <c r="N3" s="19" t="s">
        <v>21</v>
      </c>
      <c r="O3" s="26" t="s">
        <v>12</v>
      </c>
      <c r="P3" s="26" t="s">
        <v>22</v>
      </c>
      <c r="Q3" s="26"/>
      <c r="R3" s="26"/>
      <c r="S3" s="26"/>
    </row>
    <row r="4" spans="1:19" ht="33" customHeight="1">
      <c r="A4" s="8" t="s">
        <v>23</v>
      </c>
      <c r="B4" s="9" t="s">
        <v>24</v>
      </c>
      <c r="C4" s="10" t="s">
        <v>25</v>
      </c>
      <c r="D4" s="9">
        <v>9010101</v>
      </c>
      <c r="E4" s="10" t="s">
        <v>26</v>
      </c>
      <c r="F4" s="14" t="s">
        <v>27</v>
      </c>
      <c r="G4" s="9" t="s">
        <v>28</v>
      </c>
      <c r="H4" s="15">
        <v>65.9</v>
      </c>
      <c r="I4" s="20">
        <f aca="true" t="shared" si="0" ref="I4:I10">H4*0.6</f>
        <v>39.54</v>
      </c>
      <c r="J4" s="21"/>
      <c r="K4" s="21"/>
      <c r="L4" s="21"/>
      <c r="M4" s="23">
        <f aca="true" t="shared" si="1" ref="M4:M10">H4+L4</f>
        <v>65.9</v>
      </c>
      <c r="N4" s="20">
        <f aca="true" t="shared" si="2" ref="N4:N10">M4*0.6</f>
        <v>39.54</v>
      </c>
      <c r="O4" s="15" t="s">
        <v>29</v>
      </c>
      <c r="P4" s="15">
        <f>O4*0.4</f>
        <v>34</v>
      </c>
      <c r="Q4" s="15">
        <f aca="true" t="shared" si="3" ref="Q4:Q10">N4+P4</f>
        <v>73.54</v>
      </c>
      <c r="R4" s="30">
        <v>1</v>
      </c>
      <c r="S4" s="31"/>
    </row>
    <row r="5" spans="1:19" ht="33" customHeight="1">
      <c r="A5" s="8" t="s">
        <v>30</v>
      </c>
      <c r="B5" s="9" t="s">
        <v>31</v>
      </c>
      <c r="C5" s="10" t="s">
        <v>25</v>
      </c>
      <c r="D5" s="9">
        <v>9010101</v>
      </c>
      <c r="E5" s="10" t="s">
        <v>26</v>
      </c>
      <c r="F5" s="14" t="s">
        <v>32</v>
      </c>
      <c r="G5" s="9" t="s">
        <v>28</v>
      </c>
      <c r="H5" s="15">
        <v>66.7</v>
      </c>
      <c r="I5" s="20">
        <f t="shared" si="0"/>
        <v>40.02</v>
      </c>
      <c r="J5" s="21"/>
      <c r="K5" s="21"/>
      <c r="L5" s="21"/>
      <c r="M5" s="23">
        <f t="shared" si="1"/>
        <v>66.7</v>
      </c>
      <c r="N5" s="20">
        <f t="shared" si="2"/>
        <v>40.02</v>
      </c>
      <c r="O5" s="15" t="s">
        <v>33</v>
      </c>
      <c r="P5" s="27">
        <f>O5*0.4</f>
        <v>32.532</v>
      </c>
      <c r="Q5" s="27">
        <f t="shared" si="3"/>
        <v>72.552</v>
      </c>
      <c r="R5" s="30">
        <v>2</v>
      </c>
      <c r="S5" s="31"/>
    </row>
    <row r="6" spans="1:19" ht="33" customHeight="1">
      <c r="A6" s="8" t="s">
        <v>34</v>
      </c>
      <c r="B6" s="9" t="s">
        <v>35</v>
      </c>
      <c r="C6" s="10" t="s">
        <v>25</v>
      </c>
      <c r="D6" s="9">
        <v>9010102</v>
      </c>
      <c r="E6" s="10" t="s">
        <v>36</v>
      </c>
      <c r="F6" s="14" t="s">
        <v>37</v>
      </c>
      <c r="G6" s="9" t="s">
        <v>28</v>
      </c>
      <c r="H6" s="15">
        <v>77.9</v>
      </c>
      <c r="I6" s="20">
        <f t="shared" si="0"/>
        <v>46.74</v>
      </c>
      <c r="J6" s="21"/>
      <c r="K6" s="21"/>
      <c r="L6" s="21"/>
      <c r="M6" s="23">
        <f t="shared" si="1"/>
        <v>77.9</v>
      </c>
      <c r="N6" s="20">
        <f t="shared" si="2"/>
        <v>46.74</v>
      </c>
      <c r="O6" s="15" t="s">
        <v>38</v>
      </c>
      <c r="P6" s="15">
        <f>O6*0.4</f>
        <v>34.2</v>
      </c>
      <c r="Q6" s="15">
        <f t="shared" si="3"/>
        <v>80.94</v>
      </c>
      <c r="R6" s="30">
        <v>1</v>
      </c>
      <c r="S6" s="31"/>
    </row>
    <row r="7" spans="1:19" ht="33" customHeight="1">
      <c r="A7" s="8" t="s">
        <v>39</v>
      </c>
      <c r="B7" s="9" t="s">
        <v>40</v>
      </c>
      <c r="C7" s="10" t="s">
        <v>25</v>
      </c>
      <c r="D7" s="9">
        <v>9010102</v>
      </c>
      <c r="E7" s="10" t="s">
        <v>36</v>
      </c>
      <c r="F7" s="14" t="s">
        <v>41</v>
      </c>
      <c r="G7" s="9" t="s">
        <v>28</v>
      </c>
      <c r="H7" s="15">
        <v>76.4</v>
      </c>
      <c r="I7" s="20">
        <f t="shared" si="0"/>
        <v>45.84</v>
      </c>
      <c r="J7" s="21"/>
      <c r="K7" s="21"/>
      <c r="L7" s="21"/>
      <c r="M7" s="23">
        <f t="shared" si="1"/>
        <v>76.4</v>
      </c>
      <c r="N7" s="20">
        <f t="shared" si="2"/>
        <v>45.84</v>
      </c>
      <c r="O7" s="15" t="s">
        <v>42</v>
      </c>
      <c r="P7" s="15" t="s">
        <v>43</v>
      </c>
      <c r="Q7" s="15">
        <f t="shared" si="3"/>
        <v>79.51</v>
      </c>
      <c r="R7" s="30">
        <v>2</v>
      </c>
      <c r="S7" s="31"/>
    </row>
    <row r="8" spans="1:19" ht="33" customHeight="1">
      <c r="A8" s="8" t="s">
        <v>44</v>
      </c>
      <c r="B8" s="9" t="s">
        <v>45</v>
      </c>
      <c r="C8" s="10" t="s">
        <v>25</v>
      </c>
      <c r="D8" s="9">
        <v>9010102</v>
      </c>
      <c r="E8" s="10" t="s">
        <v>36</v>
      </c>
      <c r="F8" s="14" t="s">
        <v>46</v>
      </c>
      <c r="G8" s="9" t="s">
        <v>28</v>
      </c>
      <c r="H8" s="15">
        <v>74</v>
      </c>
      <c r="I8" s="20">
        <f t="shared" si="0"/>
        <v>44.4</v>
      </c>
      <c r="J8" s="21"/>
      <c r="K8" s="21"/>
      <c r="L8" s="21"/>
      <c r="M8" s="23">
        <f t="shared" si="1"/>
        <v>74</v>
      </c>
      <c r="N8" s="20">
        <f t="shared" si="2"/>
        <v>44.4</v>
      </c>
      <c r="O8" s="15" t="s">
        <v>47</v>
      </c>
      <c r="P8" s="27">
        <f>O8*0.4</f>
        <v>33.932</v>
      </c>
      <c r="Q8" s="27">
        <f t="shared" si="3"/>
        <v>78.332</v>
      </c>
      <c r="R8" s="30">
        <v>3</v>
      </c>
      <c r="S8" s="31"/>
    </row>
    <row r="9" spans="1:19" ht="33" customHeight="1">
      <c r="A9" s="8" t="s">
        <v>48</v>
      </c>
      <c r="B9" s="9" t="s">
        <v>49</v>
      </c>
      <c r="C9" s="10" t="s">
        <v>25</v>
      </c>
      <c r="D9" s="9">
        <v>9010102</v>
      </c>
      <c r="E9" s="10" t="s">
        <v>36</v>
      </c>
      <c r="F9" s="14" t="s">
        <v>50</v>
      </c>
      <c r="G9" s="9" t="s">
        <v>28</v>
      </c>
      <c r="H9" s="15">
        <v>76.2</v>
      </c>
      <c r="I9" s="20">
        <f t="shared" si="0"/>
        <v>45.72</v>
      </c>
      <c r="J9" s="21"/>
      <c r="K9" s="21"/>
      <c r="L9" s="21"/>
      <c r="M9" s="23">
        <f t="shared" si="1"/>
        <v>76.2</v>
      </c>
      <c r="N9" s="20">
        <f t="shared" si="2"/>
        <v>45.72</v>
      </c>
      <c r="O9" s="15" t="s">
        <v>33</v>
      </c>
      <c r="P9" s="27">
        <f>O9*0.4</f>
        <v>32.532</v>
      </c>
      <c r="Q9" s="27">
        <f t="shared" si="3"/>
        <v>78.252</v>
      </c>
      <c r="R9" s="30">
        <v>4</v>
      </c>
      <c r="S9" s="31"/>
    </row>
    <row r="10" spans="1:19" ht="33" customHeight="1">
      <c r="A10" s="8" t="s">
        <v>51</v>
      </c>
      <c r="B10" s="9" t="s">
        <v>52</v>
      </c>
      <c r="C10" s="10" t="s">
        <v>25</v>
      </c>
      <c r="D10" s="9">
        <v>9010102</v>
      </c>
      <c r="E10" s="10" t="s">
        <v>36</v>
      </c>
      <c r="F10" s="14" t="s">
        <v>53</v>
      </c>
      <c r="G10" s="9" t="s">
        <v>28</v>
      </c>
      <c r="H10" s="15">
        <v>67.8</v>
      </c>
      <c r="I10" s="20">
        <f t="shared" si="0"/>
        <v>40.68</v>
      </c>
      <c r="J10" s="10"/>
      <c r="K10" s="10"/>
      <c r="L10" s="10">
        <v>6</v>
      </c>
      <c r="M10" s="23">
        <f t="shared" si="1"/>
        <v>73.8</v>
      </c>
      <c r="N10" s="20">
        <f t="shared" si="2"/>
        <v>44.28</v>
      </c>
      <c r="O10" s="15">
        <v>80.33</v>
      </c>
      <c r="P10" s="27">
        <f>O10*0.4</f>
        <v>32.132</v>
      </c>
      <c r="Q10" s="27">
        <f t="shared" si="3"/>
        <v>76.412</v>
      </c>
      <c r="R10" s="30">
        <v>5</v>
      </c>
      <c r="S10" s="31"/>
    </row>
    <row r="11" spans="1:19" s="1" customFormat="1" ht="33" customHeight="1">
      <c r="A11" s="8" t="s">
        <v>54</v>
      </c>
      <c r="B11" s="9" t="s">
        <v>55</v>
      </c>
      <c r="C11" s="10" t="s">
        <v>25</v>
      </c>
      <c r="D11" s="11">
        <v>9010103</v>
      </c>
      <c r="E11" s="16" t="s">
        <v>56</v>
      </c>
      <c r="F11" s="14" t="s">
        <v>57</v>
      </c>
      <c r="G11" s="9" t="s">
        <v>28</v>
      </c>
      <c r="H11" s="15">
        <v>78.7</v>
      </c>
      <c r="I11" s="20">
        <f aca="true" t="shared" si="4" ref="I11:I26">H11*0.6</f>
        <v>47.22</v>
      </c>
      <c r="J11" s="22"/>
      <c r="K11" s="22"/>
      <c r="L11" s="23"/>
      <c r="M11" s="23">
        <f aca="true" t="shared" si="5" ref="M11:M26">H11+L11</f>
        <v>78.7</v>
      </c>
      <c r="N11" s="20">
        <f aca="true" t="shared" si="6" ref="N11:N26">M11*0.6</f>
        <v>47.22</v>
      </c>
      <c r="O11" s="15">
        <v>86.5</v>
      </c>
      <c r="P11" s="27">
        <f aca="true" t="shared" si="7" ref="P11:P19">O11*0.4</f>
        <v>34.6</v>
      </c>
      <c r="Q11" s="27">
        <f aca="true" t="shared" si="8" ref="Q11:Q19">N11+P11</f>
        <v>81.82</v>
      </c>
      <c r="R11" s="30">
        <v>1</v>
      </c>
      <c r="S11" s="32"/>
    </row>
    <row r="12" spans="1:19" s="1" customFormat="1" ht="33" customHeight="1">
      <c r="A12" s="8" t="s">
        <v>58</v>
      </c>
      <c r="B12" s="9" t="s">
        <v>59</v>
      </c>
      <c r="C12" s="10" t="s">
        <v>25</v>
      </c>
      <c r="D12" s="11">
        <v>9010103</v>
      </c>
      <c r="E12" s="16" t="s">
        <v>56</v>
      </c>
      <c r="F12" s="14" t="s">
        <v>60</v>
      </c>
      <c r="G12" s="9" t="s">
        <v>28</v>
      </c>
      <c r="H12" s="15">
        <v>77.9</v>
      </c>
      <c r="I12" s="20">
        <f t="shared" si="4"/>
        <v>46.74</v>
      </c>
      <c r="J12" s="22"/>
      <c r="K12" s="22"/>
      <c r="L12" s="23"/>
      <c r="M12" s="23">
        <f t="shared" si="5"/>
        <v>77.9</v>
      </c>
      <c r="N12" s="20">
        <f t="shared" si="6"/>
        <v>46.74</v>
      </c>
      <c r="O12" s="15">
        <v>84</v>
      </c>
      <c r="P12" s="27">
        <f t="shared" si="7"/>
        <v>33.6</v>
      </c>
      <c r="Q12" s="27">
        <f t="shared" si="8"/>
        <v>80.34</v>
      </c>
      <c r="R12" s="30">
        <v>2</v>
      </c>
      <c r="S12" s="32"/>
    </row>
    <row r="13" spans="1:19" s="1" customFormat="1" ht="33" customHeight="1">
      <c r="A13" s="8" t="s">
        <v>61</v>
      </c>
      <c r="B13" s="9" t="s">
        <v>62</v>
      </c>
      <c r="C13" s="10" t="s">
        <v>25</v>
      </c>
      <c r="D13" s="11">
        <v>9010103</v>
      </c>
      <c r="E13" s="16" t="s">
        <v>56</v>
      </c>
      <c r="F13" s="14" t="s">
        <v>63</v>
      </c>
      <c r="G13" s="9" t="s">
        <v>28</v>
      </c>
      <c r="H13" s="15">
        <v>76.1</v>
      </c>
      <c r="I13" s="20">
        <f t="shared" si="4"/>
        <v>45.66</v>
      </c>
      <c r="J13" s="22"/>
      <c r="K13" s="22"/>
      <c r="L13" s="23"/>
      <c r="M13" s="23">
        <f t="shared" si="5"/>
        <v>76.1</v>
      </c>
      <c r="N13" s="20">
        <f t="shared" si="6"/>
        <v>45.66</v>
      </c>
      <c r="O13" s="15">
        <v>79.83</v>
      </c>
      <c r="P13" s="27">
        <f t="shared" si="7"/>
        <v>31.932</v>
      </c>
      <c r="Q13" s="27">
        <f t="shared" si="8"/>
        <v>77.592</v>
      </c>
      <c r="R13" s="30">
        <v>3</v>
      </c>
      <c r="S13" s="32"/>
    </row>
    <row r="14" spans="1:19" s="1" customFormat="1" ht="33" customHeight="1">
      <c r="A14" s="8" t="s">
        <v>64</v>
      </c>
      <c r="B14" s="9" t="s">
        <v>65</v>
      </c>
      <c r="C14" s="10" t="s">
        <v>25</v>
      </c>
      <c r="D14" s="11">
        <v>9010103</v>
      </c>
      <c r="E14" s="16" t="s">
        <v>56</v>
      </c>
      <c r="F14" s="14" t="s">
        <v>66</v>
      </c>
      <c r="G14" s="9" t="s">
        <v>28</v>
      </c>
      <c r="H14" s="15">
        <v>73.9</v>
      </c>
      <c r="I14" s="20">
        <f t="shared" si="4"/>
        <v>44.34</v>
      </c>
      <c r="J14" s="22"/>
      <c r="K14" s="22"/>
      <c r="L14" s="23"/>
      <c r="M14" s="23">
        <f t="shared" si="5"/>
        <v>73.9</v>
      </c>
      <c r="N14" s="20">
        <f t="shared" si="6"/>
        <v>44.34</v>
      </c>
      <c r="O14" s="15">
        <v>82.33</v>
      </c>
      <c r="P14" s="27">
        <f t="shared" si="7"/>
        <v>32.932</v>
      </c>
      <c r="Q14" s="27">
        <f t="shared" si="8"/>
        <v>77.272</v>
      </c>
      <c r="R14" s="30">
        <v>4</v>
      </c>
      <c r="S14" s="32"/>
    </row>
    <row r="15" spans="1:19" s="1" customFormat="1" ht="33" customHeight="1">
      <c r="A15" s="8" t="s">
        <v>67</v>
      </c>
      <c r="B15" s="9" t="s">
        <v>68</v>
      </c>
      <c r="C15" s="10" t="s">
        <v>25</v>
      </c>
      <c r="D15" s="11">
        <v>9010103</v>
      </c>
      <c r="E15" s="16" t="s">
        <v>56</v>
      </c>
      <c r="F15" s="14" t="s">
        <v>69</v>
      </c>
      <c r="G15" s="9" t="s">
        <v>28</v>
      </c>
      <c r="H15" s="15">
        <v>73.7</v>
      </c>
      <c r="I15" s="20">
        <f t="shared" si="4"/>
        <v>44.22</v>
      </c>
      <c r="J15" s="22"/>
      <c r="K15" s="22"/>
      <c r="L15" s="23"/>
      <c r="M15" s="23">
        <f t="shared" si="5"/>
        <v>73.7</v>
      </c>
      <c r="N15" s="20">
        <f t="shared" si="6"/>
        <v>44.22</v>
      </c>
      <c r="O15" s="15">
        <v>82.5</v>
      </c>
      <c r="P15" s="27">
        <f t="shared" si="7"/>
        <v>33</v>
      </c>
      <c r="Q15" s="27">
        <f t="shared" si="8"/>
        <v>77.22</v>
      </c>
      <c r="R15" s="30">
        <v>5</v>
      </c>
      <c r="S15" s="32"/>
    </row>
    <row r="16" spans="1:19" s="1" customFormat="1" ht="33" customHeight="1">
      <c r="A16" s="8" t="s">
        <v>70</v>
      </c>
      <c r="B16" s="9" t="s">
        <v>71</v>
      </c>
      <c r="C16" s="10" t="s">
        <v>25</v>
      </c>
      <c r="D16" s="11">
        <v>9010103</v>
      </c>
      <c r="E16" s="16" t="s">
        <v>56</v>
      </c>
      <c r="F16" s="14" t="s">
        <v>72</v>
      </c>
      <c r="G16" s="9" t="s">
        <v>28</v>
      </c>
      <c r="H16" s="15">
        <v>73.6</v>
      </c>
      <c r="I16" s="20">
        <f t="shared" si="4"/>
        <v>44.16</v>
      </c>
      <c r="J16" s="22"/>
      <c r="K16" s="22"/>
      <c r="L16" s="23"/>
      <c r="M16" s="23">
        <f t="shared" si="5"/>
        <v>73.6</v>
      </c>
      <c r="N16" s="20">
        <f t="shared" si="6"/>
        <v>44.16</v>
      </c>
      <c r="O16" s="15">
        <v>78.67</v>
      </c>
      <c r="P16" s="27">
        <f t="shared" si="7"/>
        <v>31.468</v>
      </c>
      <c r="Q16" s="27">
        <f t="shared" si="8"/>
        <v>75.628</v>
      </c>
      <c r="R16" s="30">
        <v>6</v>
      </c>
      <c r="S16" s="32"/>
    </row>
    <row r="17" spans="1:19" ht="33" customHeight="1">
      <c r="A17" s="8" t="s">
        <v>73</v>
      </c>
      <c r="B17" s="9" t="s">
        <v>74</v>
      </c>
      <c r="C17" s="10" t="s">
        <v>25</v>
      </c>
      <c r="D17" s="12">
        <v>9010104</v>
      </c>
      <c r="E17" s="17" t="s">
        <v>75</v>
      </c>
      <c r="F17" s="14" t="s">
        <v>76</v>
      </c>
      <c r="G17" s="9" t="s">
        <v>28</v>
      </c>
      <c r="H17" s="15">
        <v>78.5</v>
      </c>
      <c r="I17" s="24">
        <f t="shared" si="4"/>
        <v>47.1</v>
      </c>
      <c r="J17" s="12"/>
      <c r="K17" s="12"/>
      <c r="L17" s="12"/>
      <c r="M17" s="23">
        <f t="shared" si="5"/>
        <v>78.5</v>
      </c>
      <c r="N17" s="20">
        <f t="shared" si="6"/>
        <v>47.1</v>
      </c>
      <c r="O17" s="15">
        <v>85.17</v>
      </c>
      <c r="P17" s="27">
        <f t="shared" si="7"/>
        <v>34.068</v>
      </c>
      <c r="Q17" s="27">
        <f t="shared" si="8"/>
        <v>81.168</v>
      </c>
      <c r="R17" s="30">
        <v>1</v>
      </c>
      <c r="S17" s="31"/>
    </row>
    <row r="18" spans="1:19" ht="33" customHeight="1">
      <c r="A18" s="8" t="s">
        <v>77</v>
      </c>
      <c r="B18" s="9" t="s">
        <v>78</v>
      </c>
      <c r="C18" s="10" t="s">
        <v>25</v>
      </c>
      <c r="D18" s="12">
        <v>9010104</v>
      </c>
      <c r="E18" s="17" t="s">
        <v>75</v>
      </c>
      <c r="F18" s="14" t="s">
        <v>79</v>
      </c>
      <c r="G18" s="9" t="s">
        <v>28</v>
      </c>
      <c r="H18" s="15">
        <v>76.3</v>
      </c>
      <c r="I18" s="24">
        <f t="shared" si="4"/>
        <v>45.78</v>
      </c>
      <c r="J18" s="12"/>
      <c r="K18" s="12"/>
      <c r="L18" s="12"/>
      <c r="M18" s="23">
        <f t="shared" si="5"/>
        <v>76.3</v>
      </c>
      <c r="N18" s="20">
        <f t="shared" si="6"/>
        <v>45.78</v>
      </c>
      <c r="O18" s="15">
        <v>88.17</v>
      </c>
      <c r="P18" s="27">
        <f t="shared" si="7"/>
        <v>35.268</v>
      </c>
      <c r="Q18" s="27">
        <f t="shared" si="8"/>
        <v>81.048</v>
      </c>
      <c r="R18" s="30">
        <v>2</v>
      </c>
      <c r="S18" s="31"/>
    </row>
    <row r="19" spans="1:19" ht="33" customHeight="1">
      <c r="A19" s="8" t="s">
        <v>80</v>
      </c>
      <c r="B19" s="9" t="s">
        <v>81</v>
      </c>
      <c r="C19" s="10" t="s">
        <v>25</v>
      </c>
      <c r="D19" s="12">
        <v>9010105</v>
      </c>
      <c r="E19" s="17" t="s">
        <v>82</v>
      </c>
      <c r="F19" s="14" t="s">
        <v>83</v>
      </c>
      <c r="G19" s="9" t="s">
        <v>28</v>
      </c>
      <c r="H19" s="15">
        <v>79.7</v>
      </c>
      <c r="I19" s="24">
        <f t="shared" si="4"/>
        <v>47.82</v>
      </c>
      <c r="J19" s="12"/>
      <c r="K19" s="12"/>
      <c r="L19" s="12"/>
      <c r="M19" s="23">
        <f t="shared" si="5"/>
        <v>79.7</v>
      </c>
      <c r="N19" s="20">
        <f t="shared" si="6"/>
        <v>47.82</v>
      </c>
      <c r="O19" s="15">
        <v>84.33</v>
      </c>
      <c r="P19" s="27">
        <f t="shared" si="7"/>
        <v>33.732</v>
      </c>
      <c r="Q19" s="27">
        <f t="shared" si="8"/>
        <v>81.552</v>
      </c>
      <c r="R19" s="30">
        <v>1</v>
      </c>
      <c r="S19" s="31"/>
    </row>
    <row r="20" spans="1:19" ht="33" customHeight="1">
      <c r="A20" s="8" t="s">
        <v>84</v>
      </c>
      <c r="B20" s="9" t="s">
        <v>85</v>
      </c>
      <c r="C20" s="10" t="s">
        <v>25</v>
      </c>
      <c r="D20" s="12">
        <v>9010105</v>
      </c>
      <c r="E20" s="17" t="s">
        <v>82</v>
      </c>
      <c r="F20" s="14" t="s">
        <v>86</v>
      </c>
      <c r="G20" s="9" t="s">
        <v>28</v>
      </c>
      <c r="H20" s="15">
        <v>80.7</v>
      </c>
      <c r="I20" s="24">
        <f t="shared" si="4"/>
        <v>48.42</v>
      </c>
      <c r="J20" s="12"/>
      <c r="K20" s="12"/>
      <c r="L20" s="12"/>
      <c r="M20" s="23">
        <f t="shared" si="5"/>
        <v>80.7</v>
      </c>
      <c r="N20" s="20">
        <f aca="true" t="shared" si="9" ref="N20:N27">M20*0.6</f>
        <v>48.42</v>
      </c>
      <c r="O20" s="15">
        <v>79.67</v>
      </c>
      <c r="P20" s="27">
        <f aca="true" t="shared" si="10" ref="P20:P27">O20*0.4</f>
        <v>31.868</v>
      </c>
      <c r="Q20" s="27">
        <f aca="true" t="shared" si="11" ref="Q20:Q27">N20+P20</f>
        <v>80.288</v>
      </c>
      <c r="R20" s="30">
        <v>2</v>
      </c>
      <c r="S20" s="31"/>
    </row>
    <row r="21" spans="1:19" ht="33" customHeight="1">
      <c r="A21" s="8" t="s">
        <v>87</v>
      </c>
      <c r="B21" s="9" t="s">
        <v>88</v>
      </c>
      <c r="C21" s="10" t="s">
        <v>25</v>
      </c>
      <c r="D21" s="12">
        <v>9010106</v>
      </c>
      <c r="E21" s="17" t="s">
        <v>89</v>
      </c>
      <c r="F21" s="14" t="s">
        <v>90</v>
      </c>
      <c r="G21" s="9" t="s">
        <v>28</v>
      </c>
      <c r="H21" s="15">
        <v>79.5</v>
      </c>
      <c r="I21" s="24">
        <f t="shared" si="4"/>
        <v>47.7</v>
      </c>
      <c r="J21" s="12"/>
      <c r="K21" s="12"/>
      <c r="L21" s="12">
        <v>4</v>
      </c>
      <c r="M21" s="23">
        <f t="shared" si="5"/>
        <v>83.5</v>
      </c>
      <c r="N21" s="20">
        <f t="shared" si="9"/>
        <v>50.1</v>
      </c>
      <c r="O21" s="15">
        <v>85</v>
      </c>
      <c r="P21" s="15">
        <f t="shared" si="10"/>
        <v>34</v>
      </c>
      <c r="Q21" s="15">
        <f t="shared" si="11"/>
        <v>84.1</v>
      </c>
      <c r="R21" s="30">
        <v>1</v>
      </c>
      <c r="S21" s="31"/>
    </row>
    <row r="22" spans="1:19" ht="33" customHeight="1">
      <c r="A22" s="8" t="s">
        <v>91</v>
      </c>
      <c r="B22" s="9" t="s">
        <v>92</v>
      </c>
      <c r="C22" s="10" t="s">
        <v>25</v>
      </c>
      <c r="D22" s="12">
        <v>9010106</v>
      </c>
      <c r="E22" s="17" t="s">
        <v>89</v>
      </c>
      <c r="F22" s="14" t="s">
        <v>93</v>
      </c>
      <c r="G22" s="9" t="s">
        <v>28</v>
      </c>
      <c r="H22" s="15">
        <v>84.3</v>
      </c>
      <c r="I22" s="24">
        <f t="shared" si="4"/>
        <v>50.58</v>
      </c>
      <c r="J22" s="12"/>
      <c r="K22" s="12"/>
      <c r="L22" s="12"/>
      <c r="M22" s="23">
        <f t="shared" si="5"/>
        <v>84.3</v>
      </c>
      <c r="N22" s="20">
        <f t="shared" si="9"/>
        <v>50.58</v>
      </c>
      <c r="O22" s="15">
        <v>83</v>
      </c>
      <c r="P22" s="15">
        <f t="shared" si="10"/>
        <v>33.2</v>
      </c>
      <c r="Q22" s="15">
        <f t="shared" si="11"/>
        <v>83.78</v>
      </c>
      <c r="R22" s="30">
        <v>2</v>
      </c>
      <c r="S22" s="31"/>
    </row>
    <row r="23" spans="1:19" ht="33" customHeight="1">
      <c r="A23" s="8" t="s">
        <v>94</v>
      </c>
      <c r="B23" s="9" t="s">
        <v>95</v>
      </c>
      <c r="C23" s="10" t="s">
        <v>25</v>
      </c>
      <c r="D23" s="12">
        <v>9010106</v>
      </c>
      <c r="E23" s="17" t="s">
        <v>89</v>
      </c>
      <c r="F23" s="14" t="s">
        <v>96</v>
      </c>
      <c r="G23" s="9" t="s">
        <v>28</v>
      </c>
      <c r="H23" s="15">
        <v>82.3</v>
      </c>
      <c r="I23" s="24">
        <f t="shared" si="4"/>
        <v>49.38</v>
      </c>
      <c r="J23" s="12"/>
      <c r="K23" s="12"/>
      <c r="L23" s="12"/>
      <c r="M23" s="23">
        <f t="shared" si="5"/>
        <v>82.3</v>
      </c>
      <c r="N23" s="20">
        <f t="shared" si="9"/>
        <v>49.38</v>
      </c>
      <c r="O23" s="15">
        <v>85.67</v>
      </c>
      <c r="P23" s="27">
        <f t="shared" si="10"/>
        <v>34.268</v>
      </c>
      <c r="Q23" s="27">
        <f t="shared" si="11"/>
        <v>83.648</v>
      </c>
      <c r="R23" s="30">
        <v>3</v>
      </c>
      <c r="S23" s="31"/>
    </row>
    <row r="24" spans="1:19" ht="50" customHeight="1">
      <c r="A24" s="8" t="s">
        <v>97</v>
      </c>
      <c r="B24" s="9" t="s">
        <v>98</v>
      </c>
      <c r="C24" s="10" t="s">
        <v>25</v>
      </c>
      <c r="D24" s="12">
        <v>9010107</v>
      </c>
      <c r="E24" s="17" t="s">
        <v>99</v>
      </c>
      <c r="F24" s="14" t="s">
        <v>100</v>
      </c>
      <c r="G24" s="9" t="s">
        <v>28</v>
      </c>
      <c r="H24" s="15">
        <v>68.5</v>
      </c>
      <c r="I24" s="24">
        <f t="shared" si="4"/>
        <v>41.1</v>
      </c>
      <c r="J24" s="12"/>
      <c r="K24" s="12"/>
      <c r="L24" s="12"/>
      <c r="M24" s="23">
        <f t="shared" si="5"/>
        <v>68.5</v>
      </c>
      <c r="N24" s="20">
        <f t="shared" si="9"/>
        <v>41.1</v>
      </c>
      <c r="O24" s="15">
        <v>81</v>
      </c>
      <c r="P24" s="27">
        <f t="shared" si="10"/>
        <v>32.4</v>
      </c>
      <c r="Q24" s="27">
        <f t="shared" si="11"/>
        <v>73.5</v>
      </c>
      <c r="R24" s="30">
        <v>1</v>
      </c>
      <c r="S24" s="31"/>
    </row>
    <row r="25" spans="1:19" ht="27">
      <c r="A25" s="8" t="s">
        <v>101</v>
      </c>
      <c r="B25" s="13" t="s">
        <v>102</v>
      </c>
      <c r="C25" s="13" t="s">
        <v>103</v>
      </c>
      <c r="D25" s="13">
        <v>9010201</v>
      </c>
      <c r="E25" s="13" t="s">
        <v>104</v>
      </c>
      <c r="F25" s="18" t="s">
        <v>105</v>
      </c>
      <c r="G25" s="13" t="s">
        <v>28</v>
      </c>
      <c r="H25" s="13">
        <v>62.9</v>
      </c>
      <c r="I25" s="13">
        <v>37.74</v>
      </c>
      <c r="J25" s="25"/>
      <c r="K25" s="25"/>
      <c r="L25" s="25"/>
      <c r="M25" s="25">
        <v>62.9</v>
      </c>
      <c r="N25" s="28">
        <f t="shared" si="9"/>
        <v>37.74</v>
      </c>
      <c r="O25" s="25">
        <v>81</v>
      </c>
      <c r="P25" s="29">
        <f t="shared" si="10"/>
        <v>32.4</v>
      </c>
      <c r="Q25" s="28">
        <f t="shared" si="11"/>
        <v>70.14</v>
      </c>
      <c r="R25" s="25">
        <v>1</v>
      </c>
      <c r="S25" s="25"/>
    </row>
    <row r="26" spans="1:19" ht="27">
      <c r="A26" s="8" t="s">
        <v>106</v>
      </c>
      <c r="B26" s="13" t="s">
        <v>107</v>
      </c>
      <c r="C26" s="13" t="s">
        <v>103</v>
      </c>
      <c r="D26" s="13">
        <v>9010202</v>
      </c>
      <c r="E26" s="13" t="s">
        <v>108</v>
      </c>
      <c r="F26" s="18" t="s">
        <v>109</v>
      </c>
      <c r="G26" s="13" t="s">
        <v>28</v>
      </c>
      <c r="H26" s="13">
        <v>80.1</v>
      </c>
      <c r="I26" s="13">
        <v>48.06</v>
      </c>
      <c r="J26" s="25"/>
      <c r="K26" s="25"/>
      <c r="L26" s="25"/>
      <c r="M26" s="25">
        <v>80.1</v>
      </c>
      <c r="N26" s="28">
        <f t="shared" si="9"/>
        <v>48.06</v>
      </c>
      <c r="O26" s="25">
        <v>83.3</v>
      </c>
      <c r="P26" s="29">
        <f t="shared" si="10"/>
        <v>33.32</v>
      </c>
      <c r="Q26" s="28">
        <f t="shared" si="11"/>
        <v>81.38</v>
      </c>
      <c r="R26" s="25">
        <v>1</v>
      </c>
      <c r="S26" s="25"/>
    </row>
    <row r="27" spans="1:19" ht="27">
      <c r="A27" s="8" t="s">
        <v>110</v>
      </c>
      <c r="B27" s="13" t="s">
        <v>111</v>
      </c>
      <c r="C27" s="13" t="s">
        <v>103</v>
      </c>
      <c r="D27" s="13">
        <v>9010202</v>
      </c>
      <c r="E27" s="13" t="s">
        <v>108</v>
      </c>
      <c r="F27" s="18" t="s">
        <v>112</v>
      </c>
      <c r="G27" s="13" t="s">
        <v>28</v>
      </c>
      <c r="H27" s="13">
        <v>72.6</v>
      </c>
      <c r="I27" s="13">
        <v>43.56</v>
      </c>
      <c r="J27" s="25"/>
      <c r="K27" s="25"/>
      <c r="L27" s="25"/>
      <c r="M27" s="25">
        <v>72.6</v>
      </c>
      <c r="N27" s="28">
        <f t="shared" si="9"/>
        <v>43.56</v>
      </c>
      <c r="O27" s="25">
        <v>85.9</v>
      </c>
      <c r="P27" s="29">
        <f t="shared" si="10"/>
        <v>34.36</v>
      </c>
      <c r="Q27" s="28">
        <f t="shared" si="11"/>
        <v>77.92</v>
      </c>
      <c r="R27" s="25">
        <v>2</v>
      </c>
      <c r="S27" s="25"/>
    </row>
  </sheetData>
  <mergeCells count="16">
    <mergeCell ref="A1:S1"/>
    <mergeCell ref="H2:I2"/>
    <mergeCell ref="J2:K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L2:L3"/>
    <mergeCell ref="Q2:Q3"/>
    <mergeCell ref="R2:R3"/>
    <mergeCell ref="S2:S3"/>
  </mergeCells>
  <conditionalFormatting sqref="F24">
    <cfRule type="duplicateValues" priority="1" dxfId="0">
      <formula>AND(COUNTIF($F$24:$F$24,F24)&gt;1,NOT(ISBLANK(F24)))</formula>
    </cfRule>
  </conditionalFormatting>
  <conditionalFormatting sqref="F4:F5">
    <cfRule type="duplicateValues" priority="7" dxfId="0">
      <formula>AND(COUNTIF($F$4:$F$5,F4)&gt;1,NOT(ISBLANK(F4)))</formula>
    </cfRule>
  </conditionalFormatting>
  <conditionalFormatting sqref="F6:F10">
    <cfRule type="duplicateValues" priority="6" dxfId="0">
      <formula>AND(COUNTIF($F$6:$F$10,F6)&gt;1,NOT(ISBLANK(F6)))</formula>
    </cfRule>
  </conditionalFormatting>
  <conditionalFormatting sqref="F11:F16">
    <cfRule type="duplicateValues" priority="5" dxfId="0">
      <formula>AND(COUNTIF($F$11:$F$16,F11)&gt;1,NOT(ISBLANK(F11)))</formula>
    </cfRule>
  </conditionalFormatting>
  <conditionalFormatting sqref="F17:F18">
    <cfRule type="duplicateValues" priority="4" dxfId="0">
      <formula>AND(COUNTIF($F$17:$F$18,F17)&gt;1,NOT(ISBLANK(F17)))</formula>
    </cfRule>
  </conditionalFormatting>
  <conditionalFormatting sqref="F19:F20">
    <cfRule type="duplicateValues" priority="3" dxfId="0">
      <formula>AND(COUNTIF($F$19:$F$20,F19)&gt;1,NOT(ISBLANK(F19)))</formula>
    </cfRule>
  </conditionalFormatting>
  <conditionalFormatting sqref="F21:F23">
    <cfRule type="duplicateValues" priority="2" dxfId="0">
      <formula>AND(COUNTIF($F$21:$F$23,F21)&gt;1,NOT(ISBLANK(F21)))</formula>
    </cfRule>
  </conditionalFormatting>
  <printOptions horizontalCentered="1"/>
  <pageMargins left="0.196527777777778" right="0.196527777777778" top="0.786805555555556" bottom="0.590277777777778" header="0.511805555555556" footer="0.511805555555556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唐亮</dc:creator>
  <cp:keywords/>
  <dc:description/>
  <cp:lastModifiedBy>user</cp:lastModifiedBy>
  <cp:lastPrinted>2018-04-07T01:15:00Z</cp:lastPrinted>
  <dcterms:created xsi:type="dcterms:W3CDTF">2016-03-27T06:36:00Z</dcterms:created>
  <dcterms:modified xsi:type="dcterms:W3CDTF">2023-01-12T15:45:23Z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7AA35C5BCD214955BBF2CD28C4AD7740</vt:lpwstr>
  </property>
</Properties>
</file>