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Sheet1!$A$1:$H$58</definedName>
  </definedNames>
  <calcPr calcId="144525"/>
</workbook>
</file>

<file path=xl/sharedStrings.xml><?xml version="1.0" encoding="utf-8"?>
<sst xmlns="http://schemas.openxmlformats.org/spreadsheetml/2006/main" count="177" uniqueCount="124">
  <si>
    <r>
      <t xml:space="preserve">附件2：
</t>
    </r>
    <r>
      <rPr>
        <b/>
        <sz val="15"/>
        <rFont val="方正小标宋简体"/>
        <charset val="134"/>
      </rPr>
      <t xml:space="preserve">                      </t>
    </r>
    <r>
      <rPr>
        <b/>
        <sz val="18"/>
        <rFont val="方正小标宋简体"/>
        <charset val="134"/>
      </rPr>
      <t>2022年塔河县公开招聘社区工作者专职岗位人员</t>
    </r>
    <r>
      <rPr>
        <b/>
        <sz val="18"/>
        <rFont val="宋体"/>
        <charset val="134"/>
      </rPr>
      <t xml:space="preserve">
                   </t>
    </r>
    <r>
      <rPr>
        <b/>
        <sz val="18"/>
        <rFont val="方正小标宋简体"/>
        <charset val="134"/>
      </rPr>
      <t>拟进入体检考察阶段人选名单</t>
    </r>
  </si>
  <si>
    <t>序号</t>
  </si>
  <si>
    <t>报考单位</t>
  </si>
  <si>
    <t>姓名</t>
  </si>
  <si>
    <t>准考证号</t>
  </si>
  <si>
    <t>笔试成绩</t>
  </si>
  <si>
    <t>面试成绩</t>
  </si>
  <si>
    <t>综合成绩</t>
  </si>
  <si>
    <t>综合排名</t>
  </si>
  <si>
    <t>古驿镇古驿社区</t>
  </si>
  <si>
    <t>杜松楠</t>
  </si>
  <si>
    <t>20220124</t>
  </si>
  <si>
    <t>张磊</t>
  </si>
  <si>
    <t>20220301</t>
  </si>
  <si>
    <t>曲东梅</t>
  </si>
  <si>
    <t>20220115</t>
  </si>
  <si>
    <t>许佩文</t>
  </si>
  <si>
    <t>20220121</t>
  </si>
  <si>
    <t>邓万琦</t>
  </si>
  <si>
    <t>20220305</t>
  </si>
  <si>
    <t>蔡庆红</t>
  </si>
  <si>
    <t>20220127</t>
  </si>
  <si>
    <t>王学锋</t>
  </si>
  <si>
    <t>20220102</t>
  </si>
  <si>
    <t>李杰</t>
  </si>
  <si>
    <t>20220101</t>
  </si>
  <si>
    <t>宋玉文</t>
  </si>
  <si>
    <t>20220119</t>
  </si>
  <si>
    <t>王宇佳</t>
  </si>
  <si>
    <t>20220117</t>
  </si>
  <si>
    <t>孙守娟</t>
  </si>
  <si>
    <t>20220105</t>
  </si>
  <si>
    <t>于婷婷</t>
  </si>
  <si>
    <t>20220128</t>
  </si>
  <si>
    <t>温丽敏</t>
  </si>
  <si>
    <t>20220126</t>
  </si>
  <si>
    <t>温雅</t>
  </si>
  <si>
    <t>20220118</t>
  </si>
  <si>
    <t>董继超</t>
  </si>
  <si>
    <t>20220304</t>
  </si>
  <si>
    <t>邹姗姗</t>
  </si>
  <si>
    <t>20220310</t>
  </si>
  <si>
    <t>张塔源</t>
  </si>
  <si>
    <t>20220306</t>
  </si>
  <si>
    <t>盘古镇盘古社区</t>
  </si>
  <si>
    <t>崔家源</t>
  </si>
  <si>
    <t>20220210</t>
  </si>
  <si>
    <t>高春霞</t>
  </si>
  <si>
    <t>20220207</t>
  </si>
  <si>
    <t>塔河镇社区</t>
  </si>
  <si>
    <t>全秀丽</t>
  </si>
  <si>
    <t>20220402</t>
  </si>
  <si>
    <t>宋丽</t>
  </si>
  <si>
    <t>20220413</t>
  </si>
  <si>
    <t>荣莉</t>
  </si>
  <si>
    <t>20220405</t>
  </si>
  <si>
    <t>孟颖</t>
  </si>
  <si>
    <t>20220913</t>
  </si>
  <si>
    <t>关凤琦</t>
  </si>
  <si>
    <t>20220315</t>
  </si>
  <si>
    <t>秦晶</t>
  </si>
  <si>
    <t>20220631</t>
  </si>
  <si>
    <t>候曦越</t>
  </si>
  <si>
    <t>20220411</t>
  </si>
  <si>
    <t>王杰</t>
  </si>
  <si>
    <t>20220412</t>
  </si>
  <si>
    <t>何涛</t>
  </si>
  <si>
    <t>20220318</t>
  </si>
  <si>
    <t>孙健</t>
  </si>
  <si>
    <t>20220227</t>
  </si>
  <si>
    <t>李玲</t>
  </si>
  <si>
    <t>20220923</t>
  </si>
  <si>
    <t>李洪梅</t>
  </si>
  <si>
    <t>20220427</t>
  </si>
  <si>
    <t>温艳辉</t>
  </si>
  <si>
    <t>20220727</t>
  </si>
  <si>
    <t>岳昕洳</t>
  </si>
  <si>
    <t>20220704</t>
  </si>
  <si>
    <t>多璐</t>
  </si>
  <si>
    <t>20220818</t>
  </si>
  <si>
    <t>孙妍</t>
  </si>
  <si>
    <t>20220909</t>
  </si>
  <si>
    <t>韩学萌</t>
  </si>
  <si>
    <t>20220820</t>
  </si>
  <si>
    <t>周德婷</t>
  </si>
  <si>
    <t>20220323</t>
  </si>
  <si>
    <t>张迪</t>
  </si>
  <si>
    <t>20220505</t>
  </si>
  <si>
    <t>李雪丹</t>
  </si>
  <si>
    <t>20220716</t>
  </si>
  <si>
    <t>张晗</t>
  </si>
  <si>
    <t>20220610</t>
  </si>
  <si>
    <t>谢立芳</t>
  </si>
  <si>
    <t>20220813</t>
  </si>
  <si>
    <t>王兰</t>
  </si>
  <si>
    <t>20220316</t>
  </si>
  <si>
    <t>王萍</t>
  </si>
  <si>
    <t>20220806</t>
  </si>
  <si>
    <t>裴丽杰</t>
  </si>
  <si>
    <t>20220530</t>
  </si>
  <si>
    <t>王珊</t>
  </si>
  <si>
    <t>20220802</t>
  </si>
  <si>
    <t>薛晓薇</t>
  </si>
  <si>
    <t>20220702</t>
  </si>
  <si>
    <t>岳婷婷</t>
  </si>
  <si>
    <t>20220714</t>
  </si>
  <si>
    <t>刘梦婷</t>
  </si>
  <si>
    <t>20220712</t>
  </si>
  <si>
    <t>徐京京</t>
  </si>
  <si>
    <t>20220511</t>
  </si>
  <si>
    <t>杨丽</t>
  </si>
  <si>
    <t>20220804</t>
  </si>
  <si>
    <t>刘陆璐</t>
  </si>
  <si>
    <t>20220908</t>
  </si>
  <si>
    <t>张晓雪</t>
  </si>
  <si>
    <t>20220907</t>
  </si>
  <si>
    <t>王丽丽</t>
  </si>
  <si>
    <t>20220507</t>
  </si>
  <si>
    <t>刘虹</t>
  </si>
  <si>
    <t>20220508</t>
  </si>
  <si>
    <t>李欣</t>
  </si>
  <si>
    <t>20220314</t>
  </si>
  <si>
    <t>潘雨歆</t>
  </si>
  <si>
    <t>20220803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</si>
</sst>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5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方正小标宋简体"/>
      <charset val="134"/>
    </font>
    <font>
      <b/>
      <sz val="18"/>
      <name val="方正小标宋简体"/>
      <charset val="134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A1" sqref="A1:H1"/>
    </sheetView>
  </sheetViews>
  <sheetFormatPr defaultColWidth="9" defaultRowHeight="13.5" outlineLevelCol="7"/>
  <cols>
    <col min="1" max="1" width="8" style="3" customWidth="1"/>
    <col min="2" max="2" width="22.875" style="3" customWidth="1"/>
    <col min="3" max="3" width="12.5" style="3" customWidth="1"/>
    <col min="4" max="4" width="16.125" style="4" customWidth="1"/>
    <col min="5" max="5" width="12.5" style="2" customWidth="1"/>
    <col min="6" max="6" width="12.75" style="3" customWidth="1"/>
    <col min="7" max="7" width="12.75" style="5" customWidth="1"/>
    <col min="8" max="8" width="12.125" style="3" customWidth="1"/>
    <col min="9" max="16384" width="9" style="2"/>
  </cols>
  <sheetData>
    <row r="1" s="1" customFormat="1" ht="74" customHeight="1" spans="1:8">
      <c r="A1" s="6" t="s">
        <v>0</v>
      </c>
      <c r="B1" s="7"/>
      <c r="C1" s="7"/>
      <c r="D1" s="7"/>
      <c r="E1" s="7"/>
      <c r="F1" s="7"/>
      <c r="G1" s="8"/>
      <c r="H1" s="7"/>
    </row>
    <row r="2" s="2" customFormat="1" ht="28" customHeight="1" spans="1:8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1" t="s">
        <v>7</v>
      </c>
      <c r="H2" s="9" t="s">
        <v>8</v>
      </c>
    </row>
    <row r="3" s="2" customFormat="1" ht="28" customHeight="1" spans="1:8">
      <c r="A3" s="12">
        <v>1</v>
      </c>
      <c r="B3" s="12" t="s">
        <v>9</v>
      </c>
      <c r="C3" s="12" t="s">
        <v>10</v>
      </c>
      <c r="D3" s="13" t="s">
        <v>11</v>
      </c>
      <c r="E3" s="14">
        <v>80</v>
      </c>
      <c r="F3" s="12">
        <v>78.16</v>
      </c>
      <c r="G3" s="15">
        <f t="shared" ref="G3:G28" si="0">E3*0.6+F3*0.4</f>
        <v>79.264</v>
      </c>
      <c r="H3" s="12">
        <f>SUMPRODUCT(($B$3:$B$58=B3)*(G3&lt;$G$3:$G$58))+1</f>
        <v>1</v>
      </c>
    </row>
    <row r="4" s="2" customFormat="1" ht="28" customHeight="1" spans="1:8">
      <c r="A4" s="12">
        <v>2</v>
      </c>
      <c r="B4" s="16" t="s">
        <v>9</v>
      </c>
      <c r="C4" s="12" t="s">
        <v>12</v>
      </c>
      <c r="D4" s="13" t="s">
        <v>13</v>
      </c>
      <c r="E4" s="14">
        <v>78.75</v>
      </c>
      <c r="F4" s="12">
        <v>77.76</v>
      </c>
      <c r="G4" s="15">
        <f t="shared" si="0"/>
        <v>78.354</v>
      </c>
      <c r="H4" s="12">
        <f>SUMPRODUCT(($B$3:$B$58=B4)*(G4&lt;$G$3:$G$58))+1</f>
        <v>2</v>
      </c>
    </row>
    <row r="5" s="2" customFormat="1" ht="28" customHeight="1" spans="1:8">
      <c r="A5" s="12">
        <v>3</v>
      </c>
      <c r="B5" s="16" t="s">
        <v>9</v>
      </c>
      <c r="C5" s="12" t="s">
        <v>14</v>
      </c>
      <c r="D5" s="13" t="s">
        <v>15</v>
      </c>
      <c r="E5" s="14">
        <v>76.5</v>
      </c>
      <c r="F5" s="12">
        <v>72.98</v>
      </c>
      <c r="G5" s="15">
        <f t="shared" si="0"/>
        <v>75.092</v>
      </c>
      <c r="H5" s="12">
        <f>SUMPRODUCT(($B$3:$B$58=B5)*(G5&lt;$G$3:$G$58))+1</f>
        <v>3</v>
      </c>
    </row>
    <row r="6" s="2" customFormat="1" ht="28" customHeight="1" spans="1:8">
      <c r="A6" s="12">
        <v>4</v>
      </c>
      <c r="B6" s="16" t="s">
        <v>9</v>
      </c>
      <c r="C6" s="12" t="s">
        <v>16</v>
      </c>
      <c r="D6" s="13" t="s">
        <v>17</v>
      </c>
      <c r="E6" s="14">
        <v>72.75</v>
      </c>
      <c r="F6" s="12">
        <v>75.38</v>
      </c>
      <c r="G6" s="15">
        <f t="shared" si="0"/>
        <v>73.802</v>
      </c>
      <c r="H6" s="12">
        <f>SUMPRODUCT(($B$3:$B$58=B6)*(G6&lt;$G$3:$G$58))+1</f>
        <v>4</v>
      </c>
    </row>
    <row r="7" s="2" customFormat="1" ht="28" customHeight="1" spans="1:8">
      <c r="A7" s="12">
        <v>5</v>
      </c>
      <c r="B7" s="16" t="s">
        <v>9</v>
      </c>
      <c r="C7" s="12" t="s">
        <v>18</v>
      </c>
      <c r="D7" s="13" t="s">
        <v>19</v>
      </c>
      <c r="E7" s="14">
        <v>71</v>
      </c>
      <c r="F7" s="12">
        <v>75.62</v>
      </c>
      <c r="G7" s="15">
        <f t="shared" si="0"/>
        <v>72.848</v>
      </c>
      <c r="H7" s="12">
        <f>SUMPRODUCT(($B$3:$B$58=B7)*(G7&lt;$G$3:$G$58))+1</f>
        <v>5</v>
      </c>
    </row>
    <row r="8" s="2" customFormat="1" ht="28" customHeight="1" spans="1:8">
      <c r="A8" s="12">
        <v>6</v>
      </c>
      <c r="B8" s="12" t="s">
        <v>9</v>
      </c>
      <c r="C8" s="12" t="s">
        <v>20</v>
      </c>
      <c r="D8" s="13" t="s">
        <v>21</v>
      </c>
      <c r="E8" s="14">
        <v>68.5</v>
      </c>
      <c r="F8" s="12">
        <v>78.6</v>
      </c>
      <c r="G8" s="15">
        <f t="shared" si="0"/>
        <v>72.54</v>
      </c>
      <c r="H8" s="12">
        <f>SUMPRODUCT(($B$3:$B$58=B8)*(G8&lt;$G$3:$G$58))+1</f>
        <v>6</v>
      </c>
    </row>
    <row r="9" s="2" customFormat="1" ht="28" customHeight="1" spans="1:8">
      <c r="A9" s="12">
        <v>7</v>
      </c>
      <c r="B9" s="16" t="s">
        <v>9</v>
      </c>
      <c r="C9" s="12" t="s">
        <v>22</v>
      </c>
      <c r="D9" s="13" t="s">
        <v>23</v>
      </c>
      <c r="E9" s="14">
        <v>71</v>
      </c>
      <c r="F9" s="12">
        <v>74.72</v>
      </c>
      <c r="G9" s="15">
        <f t="shared" si="0"/>
        <v>72.488</v>
      </c>
      <c r="H9" s="12">
        <f>SUMPRODUCT(($B$3:$B$58=B9)*(G9&lt;$G$3:$G$58))+1</f>
        <v>7</v>
      </c>
    </row>
    <row r="10" s="2" customFormat="1" ht="28" customHeight="1" spans="1:8">
      <c r="A10" s="12">
        <v>8</v>
      </c>
      <c r="B10" s="16" t="s">
        <v>9</v>
      </c>
      <c r="C10" s="12" t="s">
        <v>24</v>
      </c>
      <c r="D10" s="13" t="s">
        <v>25</v>
      </c>
      <c r="E10" s="14">
        <v>72.25</v>
      </c>
      <c r="F10" s="12">
        <v>72.66</v>
      </c>
      <c r="G10" s="15">
        <f t="shared" si="0"/>
        <v>72.414</v>
      </c>
      <c r="H10" s="12">
        <f>SUMPRODUCT(($B$3:$B$58=B10)*(G10&lt;$G$3:$G$58))+1</f>
        <v>8</v>
      </c>
    </row>
    <row r="11" s="2" customFormat="1" ht="28" customHeight="1" spans="1:8">
      <c r="A11" s="12">
        <v>9</v>
      </c>
      <c r="B11" s="16" t="s">
        <v>9</v>
      </c>
      <c r="C11" s="12" t="s">
        <v>26</v>
      </c>
      <c r="D11" s="13" t="s">
        <v>27</v>
      </c>
      <c r="E11" s="14">
        <v>68</v>
      </c>
      <c r="F11" s="12">
        <v>75.7</v>
      </c>
      <c r="G11" s="15">
        <f t="shared" si="0"/>
        <v>71.08</v>
      </c>
      <c r="H11" s="12">
        <f>SUMPRODUCT(($B$3:$B$58=B11)*(G11&lt;$G$3:$G$58))+1</f>
        <v>9</v>
      </c>
    </row>
    <row r="12" s="2" customFormat="1" ht="28" customHeight="1" spans="1:8">
      <c r="A12" s="12">
        <v>10</v>
      </c>
      <c r="B12" s="16" t="s">
        <v>9</v>
      </c>
      <c r="C12" s="12" t="s">
        <v>28</v>
      </c>
      <c r="D12" s="13" t="s">
        <v>29</v>
      </c>
      <c r="E12" s="14">
        <v>67.25</v>
      </c>
      <c r="F12" s="12">
        <v>76.18</v>
      </c>
      <c r="G12" s="15">
        <f t="shared" si="0"/>
        <v>70.822</v>
      </c>
      <c r="H12" s="12">
        <f>SUMPRODUCT(($B$3:$B$58=B12)*(G12&lt;$G$3:$G$58))+1</f>
        <v>10</v>
      </c>
    </row>
    <row r="13" s="2" customFormat="1" ht="28" customHeight="1" spans="1:8">
      <c r="A13" s="12">
        <v>11</v>
      </c>
      <c r="B13" s="16" t="s">
        <v>9</v>
      </c>
      <c r="C13" s="12" t="s">
        <v>30</v>
      </c>
      <c r="D13" s="13" t="s">
        <v>31</v>
      </c>
      <c r="E13" s="14">
        <v>63</v>
      </c>
      <c r="F13" s="12">
        <v>81.1</v>
      </c>
      <c r="G13" s="15">
        <f t="shared" si="0"/>
        <v>70.24</v>
      </c>
      <c r="H13" s="12">
        <f>SUMPRODUCT(($B$3:$B$58=B13)*(G13&lt;$G$3:$G$58))+1</f>
        <v>11</v>
      </c>
    </row>
    <row r="14" s="2" customFormat="1" ht="28" customHeight="1" spans="1:8">
      <c r="A14" s="12">
        <v>12</v>
      </c>
      <c r="B14" s="12" t="s">
        <v>9</v>
      </c>
      <c r="C14" s="12" t="s">
        <v>32</v>
      </c>
      <c r="D14" s="13" t="s">
        <v>33</v>
      </c>
      <c r="E14" s="14">
        <v>66.25</v>
      </c>
      <c r="F14" s="12">
        <v>75.42</v>
      </c>
      <c r="G14" s="15">
        <f t="shared" si="0"/>
        <v>69.918</v>
      </c>
      <c r="H14" s="12">
        <f>SUMPRODUCT(($B$3:$B$58=B14)*(G14&lt;$G$3:$G$58))+1</f>
        <v>12</v>
      </c>
    </row>
    <row r="15" s="2" customFormat="1" ht="28" customHeight="1" spans="1:8">
      <c r="A15" s="12">
        <v>13</v>
      </c>
      <c r="B15" s="12" t="s">
        <v>9</v>
      </c>
      <c r="C15" s="12" t="s">
        <v>34</v>
      </c>
      <c r="D15" s="13" t="s">
        <v>35</v>
      </c>
      <c r="E15" s="14">
        <v>64.25</v>
      </c>
      <c r="F15" s="12">
        <v>78.4</v>
      </c>
      <c r="G15" s="15">
        <f t="shared" si="0"/>
        <v>69.91</v>
      </c>
      <c r="H15" s="12">
        <f>SUMPRODUCT(($B$3:$B$58=B15)*(G15&lt;$G$3:$G$58))+1</f>
        <v>13</v>
      </c>
    </row>
    <row r="16" s="2" customFormat="1" ht="28" customHeight="1" spans="1:8">
      <c r="A16" s="12">
        <v>14</v>
      </c>
      <c r="B16" s="16" t="s">
        <v>9</v>
      </c>
      <c r="C16" s="12" t="s">
        <v>36</v>
      </c>
      <c r="D16" s="13" t="s">
        <v>37</v>
      </c>
      <c r="E16" s="14">
        <v>65.75</v>
      </c>
      <c r="F16" s="12">
        <v>73.58</v>
      </c>
      <c r="G16" s="15">
        <f t="shared" si="0"/>
        <v>68.882</v>
      </c>
      <c r="H16" s="12">
        <f>SUMPRODUCT(($B$3:$B$58=B16)*(G16&lt;$G$3:$G$58))+1</f>
        <v>14</v>
      </c>
    </row>
    <row r="17" s="2" customFormat="1" ht="28" customHeight="1" spans="1:8">
      <c r="A17" s="12">
        <v>15</v>
      </c>
      <c r="B17" s="16" t="s">
        <v>9</v>
      </c>
      <c r="C17" s="12" t="s">
        <v>38</v>
      </c>
      <c r="D17" s="13" t="s">
        <v>39</v>
      </c>
      <c r="E17" s="14">
        <v>62.75</v>
      </c>
      <c r="F17" s="12">
        <v>77.52</v>
      </c>
      <c r="G17" s="15">
        <f t="shared" si="0"/>
        <v>68.658</v>
      </c>
      <c r="H17" s="12">
        <f>SUMPRODUCT(($B$3:$B$58=B17)*(G17&lt;$G$3:$G$58))+1</f>
        <v>15</v>
      </c>
    </row>
    <row r="18" s="2" customFormat="1" ht="28" customHeight="1" spans="1:8">
      <c r="A18" s="12">
        <v>16</v>
      </c>
      <c r="B18" s="12" t="s">
        <v>9</v>
      </c>
      <c r="C18" s="12" t="s">
        <v>40</v>
      </c>
      <c r="D18" s="13" t="s">
        <v>41</v>
      </c>
      <c r="E18" s="14">
        <v>64</v>
      </c>
      <c r="F18" s="12">
        <v>74.4</v>
      </c>
      <c r="G18" s="15">
        <f t="shared" si="0"/>
        <v>68.16</v>
      </c>
      <c r="H18" s="12">
        <f>SUMPRODUCT(($B$3:$B$58=B18)*(G18&lt;$G$3:$G$58))+1</f>
        <v>16</v>
      </c>
    </row>
    <row r="19" s="2" customFormat="1" ht="28" customHeight="1" spans="1:8">
      <c r="A19" s="12">
        <v>17</v>
      </c>
      <c r="B19" s="16" t="s">
        <v>9</v>
      </c>
      <c r="C19" s="12" t="s">
        <v>42</v>
      </c>
      <c r="D19" s="13" t="s">
        <v>43</v>
      </c>
      <c r="E19" s="14">
        <v>63</v>
      </c>
      <c r="F19" s="12">
        <v>75.66</v>
      </c>
      <c r="G19" s="15">
        <f t="shared" si="0"/>
        <v>68.064</v>
      </c>
      <c r="H19" s="12">
        <f>SUMPRODUCT(($B$3:$B$58=B19)*(G19&lt;$G$3:$G$58))+1</f>
        <v>17</v>
      </c>
    </row>
    <row r="20" s="2" customFormat="1" ht="28" customHeight="1" spans="1:8">
      <c r="A20" s="12">
        <v>18</v>
      </c>
      <c r="B20" s="12" t="s">
        <v>44</v>
      </c>
      <c r="C20" s="12" t="s">
        <v>45</v>
      </c>
      <c r="D20" s="13" t="s">
        <v>46</v>
      </c>
      <c r="E20" s="14">
        <v>72</v>
      </c>
      <c r="F20" s="12">
        <v>77</v>
      </c>
      <c r="G20" s="15">
        <f t="shared" ref="G20:G83" si="1">E20*0.6+F20*0.4</f>
        <v>74</v>
      </c>
      <c r="H20" s="12">
        <f>SUMPRODUCT(($B$3:$B$58=B20)*(G20&lt;$G$3:$G$58))+1</f>
        <v>1</v>
      </c>
    </row>
    <row r="21" s="2" customFormat="1" ht="28" customHeight="1" spans="1:8">
      <c r="A21" s="12">
        <v>19</v>
      </c>
      <c r="B21" s="12" t="s">
        <v>44</v>
      </c>
      <c r="C21" s="12" t="s">
        <v>47</v>
      </c>
      <c r="D21" s="13" t="s">
        <v>48</v>
      </c>
      <c r="E21" s="14">
        <v>60</v>
      </c>
      <c r="F21" s="12">
        <v>75.4</v>
      </c>
      <c r="G21" s="15">
        <f t="shared" si="1"/>
        <v>66.16</v>
      </c>
      <c r="H21" s="12">
        <f>SUMPRODUCT(($B$3:$B$58=B21)*(G21&lt;$G$3:$G$58))+1</f>
        <v>2</v>
      </c>
    </row>
    <row r="22" s="2" customFormat="1" ht="28" customHeight="1" spans="1:8">
      <c r="A22" s="12">
        <v>20</v>
      </c>
      <c r="B22" s="12" t="s">
        <v>49</v>
      </c>
      <c r="C22" s="12" t="s">
        <v>50</v>
      </c>
      <c r="D22" s="13" t="s">
        <v>51</v>
      </c>
      <c r="E22" s="14">
        <v>84.75</v>
      </c>
      <c r="F22" s="12">
        <v>76.46</v>
      </c>
      <c r="G22" s="15">
        <f t="shared" si="1"/>
        <v>81.434</v>
      </c>
      <c r="H22" s="12">
        <f>SUMPRODUCT(($B$3:$B$58=B22)*(G22&lt;$G$3:$G$58))+1</f>
        <v>1</v>
      </c>
    </row>
    <row r="23" s="2" customFormat="1" ht="28" customHeight="1" spans="1:8">
      <c r="A23" s="12">
        <v>21</v>
      </c>
      <c r="B23" s="12" t="s">
        <v>49</v>
      </c>
      <c r="C23" s="12" t="s">
        <v>52</v>
      </c>
      <c r="D23" s="13" t="s">
        <v>53</v>
      </c>
      <c r="E23" s="14">
        <v>79</v>
      </c>
      <c r="F23" s="12">
        <v>82.82</v>
      </c>
      <c r="G23" s="15">
        <f t="shared" si="1"/>
        <v>80.528</v>
      </c>
      <c r="H23" s="12">
        <f>SUMPRODUCT(($B$3:$B$58=B23)*(G23&lt;$G$3:$G$58))+1</f>
        <v>2</v>
      </c>
    </row>
    <row r="24" s="2" customFormat="1" ht="28" customHeight="1" spans="1:8">
      <c r="A24" s="12">
        <v>22</v>
      </c>
      <c r="B24" s="12" t="s">
        <v>49</v>
      </c>
      <c r="C24" s="12" t="s">
        <v>54</v>
      </c>
      <c r="D24" s="13" t="s">
        <v>55</v>
      </c>
      <c r="E24" s="14">
        <v>77.5</v>
      </c>
      <c r="F24" s="12">
        <v>83.1</v>
      </c>
      <c r="G24" s="15">
        <f t="shared" si="1"/>
        <v>79.74</v>
      </c>
      <c r="H24" s="12">
        <f>SUMPRODUCT(($B$3:$B$58=B24)*(G24&lt;$G$3:$G$58))+1</f>
        <v>3</v>
      </c>
    </row>
    <row r="25" s="2" customFormat="1" ht="28" customHeight="1" spans="1:8">
      <c r="A25" s="12">
        <v>23</v>
      </c>
      <c r="B25" s="12" t="s">
        <v>49</v>
      </c>
      <c r="C25" s="12" t="s">
        <v>56</v>
      </c>
      <c r="D25" s="13" t="s">
        <v>57</v>
      </c>
      <c r="E25" s="14">
        <v>76.75</v>
      </c>
      <c r="F25" s="12">
        <v>83.12</v>
      </c>
      <c r="G25" s="15">
        <f t="shared" si="1"/>
        <v>79.298</v>
      </c>
      <c r="H25" s="12">
        <f>SUMPRODUCT(($B$3:$B$58=B25)*(G25&lt;$G$3:$G$58))+1</f>
        <v>4</v>
      </c>
    </row>
    <row r="26" s="2" customFormat="1" ht="28" customHeight="1" spans="1:8">
      <c r="A26" s="12">
        <v>24</v>
      </c>
      <c r="B26" s="12" t="s">
        <v>49</v>
      </c>
      <c r="C26" s="12" t="s">
        <v>58</v>
      </c>
      <c r="D26" s="13" t="s">
        <v>59</v>
      </c>
      <c r="E26" s="14">
        <v>76.75</v>
      </c>
      <c r="F26" s="12">
        <v>80.58</v>
      </c>
      <c r="G26" s="15">
        <f t="shared" si="1"/>
        <v>78.282</v>
      </c>
      <c r="H26" s="12">
        <f>SUMPRODUCT(($B$3:$B$58=B26)*(G26&lt;$G$3:$G$58))+1</f>
        <v>5</v>
      </c>
    </row>
    <row r="27" s="2" customFormat="1" ht="28" customHeight="1" spans="1:8">
      <c r="A27" s="12">
        <v>25</v>
      </c>
      <c r="B27" s="12" t="s">
        <v>49</v>
      </c>
      <c r="C27" s="12" t="s">
        <v>60</v>
      </c>
      <c r="D27" s="13" t="s">
        <v>61</v>
      </c>
      <c r="E27" s="14">
        <v>74</v>
      </c>
      <c r="F27" s="12">
        <v>82.06</v>
      </c>
      <c r="G27" s="15">
        <f t="shared" si="1"/>
        <v>77.224</v>
      </c>
      <c r="H27" s="12">
        <f>SUMPRODUCT(($B$3:$B$58=B27)*(G27&lt;$G$3:$G$58))+1</f>
        <v>6</v>
      </c>
    </row>
    <row r="28" s="2" customFormat="1" ht="28" customHeight="1" spans="1:8">
      <c r="A28" s="12">
        <v>26</v>
      </c>
      <c r="B28" s="12" t="s">
        <v>49</v>
      </c>
      <c r="C28" s="12" t="s">
        <v>62</v>
      </c>
      <c r="D28" s="13" t="s">
        <v>63</v>
      </c>
      <c r="E28" s="14">
        <v>74.25</v>
      </c>
      <c r="F28" s="12">
        <v>81.68</v>
      </c>
      <c r="G28" s="15">
        <f t="shared" si="1"/>
        <v>77.222</v>
      </c>
      <c r="H28" s="12">
        <f>SUMPRODUCT(($B$3:$B$58=B28)*(G28&lt;$G$3:$G$58))+1</f>
        <v>7</v>
      </c>
    </row>
    <row r="29" s="2" customFormat="1" ht="28" customHeight="1" spans="1:8">
      <c r="A29" s="12">
        <v>27</v>
      </c>
      <c r="B29" s="12" t="s">
        <v>49</v>
      </c>
      <c r="C29" s="12" t="s">
        <v>64</v>
      </c>
      <c r="D29" s="13" t="s">
        <v>65</v>
      </c>
      <c r="E29" s="14">
        <v>73.5</v>
      </c>
      <c r="F29" s="12">
        <v>82.06</v>
      </c>
      <c r="G29" s="15">
        <f t="shared" si="1"/>
        <v>76.924</v>
      </c>
      <c r="H29" s="12">
        <f>SUMPRODUCT(($B$3:$B$58=B29)*(G29&lt;$G$3:$G$58))+1</f>
        <v>8</v>
      </c>
    </row>
    <row r="30" s="2" customFormat="1" ht="28" customHeight="1" spans="1:8">
      <c r="A30" s="12">
        <v>28</v>
      </c>
      <c r="B30" s="12" t="s">
        <v>49</v>
      </c>
      <c r="C30" s="12" t="s">
        <v>66</v>
      </c>
      <c r="D30" s="13" t="s">
        <v>67</v>
      </c>
      <c r="E30" s="14">
        <v>74.75</v>
      </c>
      <c r="F30" s="12">
        <v>80.14</v>
      </c>
      <c r="G30" s="15">
        <f t="shared" si="1"/>
        <v>76.906</v>
      </c>
      <c r="H30" s="12">
        <f>SUMPRODUCT(($B$3:$B$58=B30)*(G30&lt;$G$3:$G$58))+1</f>
        <v>9</v>
      </c>
    </row>
    <row r="31" s="2" customFormat="1" ht="28" customHeight="1" spans="1:8">
      <c r="A31" s="12">
        <v>29</v>
      </c>
      <c r="B31" s="12" t="s">
        <v>49</v>
      </c>
      <c r="C31" s="12" t="s">
        <v>68</v>
      </c>
      <c r="D31" s="13" t="s">
        <v>69</v>
      </c>
      <c r="E31" s="14">
        <v>74</v>
      </c>
      <c r="F31" s="12">
        <v>81.08</v>
      </c>
      <c r="G31" s="15">
        <f t="shared" si="1"/>
        <v>76.832</v>
      </c>
      <c r="H31" s="12">
        <f>SUMPRODUCT(($B$3:$B$58=B31)*(G31&lt;$G$3:$G$58))+1</f>
        <v>10</v>
      </c>
    </row>
    <row r="32" s="2" customFormat="1" ht="28" customHeight="1" spans="1:8">
      <c r="A32" s="12">
        <v>30</v>
      </c>
      <c r="B32" s="12" t="s">
        <v>49</v>
      </c>
      <c r="C32" s="12" t="s">
        <v>70</v>
      </c>
      <c r="D32" s="13" t="s">
        <v>71</v>
      </c>
      <c r="E32" s="14">
        <v>73.5</v>
      </c>
      <c r="F32" s="12">
        <v>81.48</v>
      </c>
      <c r="G32" s="15">
        <f t="shared" si="1"/>
        <v>76.692</v>
      </c>
      <c r="H32" s="12">
        <f>SUMPRODUCT(($B$3:$B$58=B32)*(G32&lt;$G$3:$G$58))+1</f>
        <v>11</v>
      </c>
    </row>
    <row r="33" s="2" customFormat="1" ht="28" customHeight="1" spans="1:8">
      <c r="A33" s="12">
        <v>31</v>
      </c>
      <c r="B33" s="12" t="s">
        <v>49</v>
      </c>
      <c r="C33" s="12" t="s">
        <v>72</v>
      </c>
      <c r="D33" s="13" t="s">
        <v>73</v>
      </c>
      <c r="E33" s="14">
        <v>73.25</v>
      </c>
      <c r="F33" s="12">
        <v>81.14</v>
      </c>
      <c r="G33" s="15">
        <f t="shared" si="1"/>
        <v>76.406</v>
      </c>
      <c r="H33" s="12">
        <f>SUMPRODUCT(($B$3:$B$58=B33)*(G33&lt;$G$3:$G$58))+1</f>
        <v>12</v>
      </c>
    </row>
    <row r="34" s="2" customFormat="1" ht="28" customHeight="1" spans="1:8">
      <c r="A34" s="12">
        <v>32</v>
      </c>
      <c r="B34" s="12" t="s">
        <v>49</v>
      </c>
      <c r="C34" s="12" t="s">
        <v>74</v>
      </c>
      <c r="D34" s="13" t="s">
        <v>75</v>
      </c>
      <c r="E34" s="14">
        <v>72.5</v>
      </c>
      <c r="F34" s="12">
        <v>82.22</v>
      </c>
      <c r="G34" s="15">
        <f t="shared" si="1"/>
        <v>76.388</v>
      </c>
      <c r="H34" s="12">
        <f>SUMPRODUCT(($B$3:$B$58=B34)*(G34&lt;$G$3:$G$58))+1</f>
        <v>13</v>
      </c>
    </row>
    <row r="35" s="2" customFormat="1" ht="28" customHeight="1" spans="1:8">
      <c r="A35" s="12">
        <v>33</v>
      </c>
      <c r="B35" s="12" t="s">
        <v>49</v>
      </c>
      <c r="C35" s="12" t="s">
        <v>76</v>
      </c>
      <c r="D35" s="13" t="s">
        <v>77</v>
      </c>
      <c r="E35" s="14">
        <v>72.75</v>
      </c>
      <c r="F35" s="12">
        <v>81.82</v>
      </c>
      <c r="G35" s="15">
        <f t="shared" si="1"/>
        <v>76.378</v>
      </c>
      <c r="H35" s="12">
        <f>SUMPRODUCT(($B$3:$B$58=B35)*(G35&lt;$G$3:$G$58))+1</f>
        <v>14</v>
      </c>
    </row>
    <row r="36" s="2" customFormat="1" ht="28" customHeight="1" spans="1:8">
      <c r="A36" s="12">
        <v>34</v>
      </c>
      <c r="B36" s="12" t="s">
        <v>49</v>
      </c>
      <c r="C36" s="12" t="s">
        <v>78</v>
      </c>
      <c r="D36" s="13" t="s">
        <v>79</v>
      </c>
      <c r="E36" s="14">
        <v>74.75</v>
      </c>
      <c r="F36" s="12">
        <v>78.8</v>
      </c>
      <c r="G36" s="15">
        <f t="shared" si="1"/>
        <v>76.37</v>
      </c>
      <c r="H36" s="12">
        <f>SUMPRODUCT(($B$3:$B$58=B36)*(G36&lt;$G$3:$G$58))+1</f>
        <v>15</v>
      </c>
    </row>
    <row r="37" s="2" customFormat="1" ht="28" customHeight="1" spans="1:8">
      <c r="A37" s="12">
        <v>35</v>
      </c>
      <c r="B37" s="12" t="s">
        <v>49</v>
      </c>
      <c r="C37" s="12" t="s">
        <v>80</v>
      </c>
      <c r="D37" s="13" t="s">
        <v>81</v>
      </c>
      <c r="E37" s="14">
        <v>73</v>
      </c>
      <c r="F37" s="12">
        <v>81.14</v>
      </c>
      <c r="G37" s="15">
        <f t="shared" si="1"/>
        <v>76.256</v>
      </c>
      <c r="H37" s="12">
        <f>SUMPRODUCT(($B$3:$B$58=B37)*(G37&lt;$G$3:$G$58))+1</f>
        <v>16</v>
      </c>
    </row>
    <row r="38" s="2" customFormat="1" ht="28" customHeight="1" spans="1:8">
      <c r="A38" s="12">
        <v>36</v>
      </c>
      <c r="B38" s="12" t="s">
        <v>49</v>
      </c>
      <c r="C38" s="12" t="s">
        <v>82</v>
      </c>
      <c r="D38" s="13" t="s">
        <v>83</v>
      </c>
      <c r="E38" s="14">
        <v>72.25</v>
      </c>
      <c r="F38" s="12">
        <v>81.58</v>
      </c>
      <c r="G38" s="15">
        <f t="shared" si="1"/>
        <v>75.982</v>
      </c>
      <c r="H38" s="12">
        <f>SUMPRODUCT(($B$3:$B$58=B38)*(G38&lt;$G$3:$G$58))+1</f>
        <v>17</v>
      </c>
    </row>
    <row r="39" s="2" customFormat="1" ht="28" customHeight="1" spans="1:8">
      <c r="A39" s="12">
        <v>37</v>
      </c>
      <c r="B39" s="12" t="s">
        <v>49</v>
      </c>
      <c r="C39" s="12" t="s">
        <v>84</v>
      </c>
      <c r="D39" s="13" t="s">
        <v>85</v>
      </c>
      <c r="E39" s="14">
        <v>73</v>
      </c>
      <c r="F39" s="12">
        <v>80.38</v>
      </c>
      <c r="G39" s="15">
        <f t="shared" si="1"/>
        <v>75.952</v>
      </c>
      <c r="H39" s="12">
        <f>SUMPRODUCT(($B$3:$B$58=B39)*(G39&lt;$G$3:$G$58))+1</f>
        <v>18</v>
      </c>
    </row>
    <row r="40" s="2" customFormat="1" ht="28" customHeight="1" spans="1:8">
      <c r="A40" s="12">
        <v>38</v>
      </c>
      <c r="B40" s="12" t="s">
        <v>49</v>
      </c>
      <c r="C40" s="12" t="s">
        <v>86</v>
      </c>
      <c r="D40" s="13" t="s">
        <v>87</v>
      </c>
      <c r="E40" s="14">
        <v>71.5</v>
      </c>
      <c r="F40" s="12">
        <v>82.56</v>
      </c>
      <c r="G40" s="15">
        <f t="shared" si="1"/>
        <v>75.924</v>
      </c>
      <c r="H40" s="12">
        <f>SUMPRODUCT(($B$3:$B$58=B40)*(G40&lt;$G$3:$G$58))+1</f>
        <v>19</v>
      </c>
    </row>
    <row r="41" s="2" customFormat="1" ht="28" customHeight="1" spans="1:8">
      <c r="A41" s="12">
        <v>39</v>
      </c>
      <c r="B41" s="12" t="s">
        <v>49</v>
      </c>
      <c r="C41" s="12" t="s">
        <v>88</v>
      </c>
      <c r="D41" s="13" t="s">
        <v>89</v>
      </c>
      <c r="E41" s="14">
        <v>74.5</v>
      </c>
      <c r="F41" s="12">
        <v>76.88</v>
      </c>
      <c r="G41" s="15">
        <f t="shared" si="1"/>
        <v>75.452</v>
      </c>
      <c r="H41" s="12">
        <f>SUMPRODUCT(($B$3:$B$58=B41)*(G41&lt;$G$3:$G$58))+1</f>
        <v>20</v>
      </c>
    </row>
    <row r="42" s="2" customFormat="1" ht="28" customHeight="1" spans="1:8">
      <c r="A42" s="12">
        <v>40</v>
      </c>
      <c r="B42" s="12" t="s">
        <v>49</v>
      </c>
      <c r="C42" s="12" t="s">
        <v>90</v>
      </c>
      <c r="D42" s="13" t="s">
        <v>91</v>
      </c>
      <c r="E42" s="14">
        <v>70.75</v>
      </c>
      <c r="F42" s="12">
        <v>82.28</v>
      </c>
      <c r="G42" s="15">
        <f t="shared" si="1"/>
        <v>75.362</v>
      </c>
      <c r="H42" s="12">
        <f>SUMPRODUCT(($B$3:$B$58=B42)*(G42&lt;$G$3:$G$58))+1</f>
        <v>21</v>
      </c>
    </row>
    <row r="43" s="2" customFormat="1" ht="28" customHeight="1" spans="1:8">
      <c r="A43" s="12">
        <v>41</v>
      </c>
      <c r="B43" s="12" t="s">
        <v>49</v>
      </c>
      <c r="C43" s="12" t="s">
        <v>92</v>
      </c>
      <c r="D43" s="13" t="s">
        <v>93</v>
      </c>
      <c r="E43" s="14">
        <v>73.75</v>
      </c>
      <c r="F43" s="12">
        <v>77.26</v>
      </c>
      <c r="G43" s="15">
        <f t="shared" si="1"/>
        <v>75.154</v>
      </c>
      <c r="H43" s="12">
        <f>SUMPRODUCT(($B$3:$B$58=B43)*(G43&lt;$G$3:$G$58))+1</f>
        <v>22</v>
      </c>
    </row>
    <row r="44" s="2" customFormat="1" ht="28" customHeight="1" spans="1:8">
      <c r="A44" s="12">
        <v>42</v>
      </c>
      <c r="B44" s="12" t="s">
        <v>49</v>
      </c>
      <c r="C44" s="12" t="s">
        <v>94</v>
      </c>
      <c r="D44" s="13" t="s">
        <v>95</v>
      </c>
      <c r="E44" s="14">
        <v>70.75</v>
      </c>
      <c r="F44" s="12">
        <v>81.44</v>
      </c>
      <c r="G44" s="15">
        <f t="shared" si="1"/>
        <v>75.026</v>
      </c>
      <c r="H44" s="12">
        <f>SUMPRODUCT(($B$3:$B$58=B44)*(G44&lt;$G$3:$G$58))+1</f>
        <v>23</v>
      </c>
    </row>
    <row r="45" s="2" customFormat="1" ht="28" customHeight="1" spans="1:8">
      <c r="A45" s="12">
        <v>43</v>
      </c>
      <c r="B45" s="12" t="s">
        <v>49</v>
      </c>
      <c r="C45" s="12" t="s">
        <v>96</v>
      </c>
      <c r="D45" s="13" t="s">
        <v>97</v>
      </c>
      <c r="E45" s="14">
        <v>75.25</v>
      </c>
      <c r="F45" s="12">
        <v>74.1</v>
      </c>
      <c r="G45" s="15">
        <f t="shared" si="1"/>
        <v>74.79</v>
      </c>
      <c r="H45" s="12">
        <f>SUMPRODUCT(($B$3:$B$58=B45)*(G45&lt;$G$3:$G$58))+1</f>
        <v>24</v>
      </c>
    </row>
    <row r="46" s="2" customFormat="1" ht="28" customHeight="1" spans="1:8">
      <c r="A46" s="12">
        <v>44</v>
      </c>
      <c r="B46" s="12" t="s">
        <v>49</v>
      </c>
      <c r="C46" s="12" t="s">
        <v>98</v>
      </c>
      <c r="D46" s="13" t="s">
        <v>99</v>
      </c>
      <c r="E46" s="14">
        <v>73</v>
      </c>
      <c r="F46" s="12">
        <v>77.2</v>
      </c>
      <c r="G46" s="15">
        <f t="shared" si="1"/>
        <v>74.68</v>
      </c>
      <c r="H46" s="12">
        <f>SUMPRODUCT(($B$3:$B$58=B46)*(G46&lt;$G$3:$G$58))+1</f>
        <v>25</v>
      </c>
    </row>
    <row r="47" s="2" customFormat="1" ht="28" customHeight="1" spans="1:8">
      <c r="A47" s="12">
        <v>45</v>
      </c>
      <c r="B47" s="12" t="s">
        <v>49</v>
      </c>
      <c r="C47" s="12" t="s">
        <v>100</v>
      </c>
      <c r="D47" s="13" t="s">
        <v>101</v>
      </c>
      <c r="E47" s="14">
        <v>69.5</v>
      </c>
      <c r="F47" s="12">
        <v>82.14</v>
      </c>
      <c r="G47" s="15">
        <f t="shared" si="1"/>
        <v>74.556</v>
      </c>
      <c r="H47" s="12">
        <f>SUMPRODUCT(($B$3:$B$58=B47)*(G47&lt;$G$3:$G$58))+1</f>
        <v>26</v>
      </c>
    </row>
    <row r="48" s="2" customFormat="1" ht="28" customHeight="1" spans="1:8">
      <c r="A48" s="12">
        <v>46</v>
      </c>
      <c r="B48" s="12" t="s">
        <v>49</v>
      </c>
      <c r="C48" s="12" t="s">
        <v>102</v>
      </c>
      <c r="D48" s="13" t="s">
        <v>103</v>
      </c>
      <c r="E48" s="14">
        <v>71.75</v>
      </c>
      <c r="F48" s="12">
        <v>78.76</v>
      </c>
      <c r="G48" s="15">
        <f t="shared" si="1"/>
        <v>74.554</v>
      </c>
      <c r="H48" s="12">
        <f>SUMPRODUCT(($B$3:$B$58=B48)*(G48&lt;$G$3:$G$58))+1</f>
        <v>27</v>
      </c>
    </row>
    <row r="49" s="2" customFormat="1" ht="28" customHeight="1" spans="1:8">
      <c r="A49" s="12">
        <v>47</v>
      </c>
      <c r="B49" s="12" t="s">
        <v>49</v>
      </c>
      <c r="C49" s="12" t="s">
        <v>104</v>
      </c>
      <c r="D49" s="13" t="s">
        <v>105</v>
      </c>
      <c r="E49" s="14">
        <v>71.75</v>
      </c>
      <c r="F49" s="12">
        <v>78.58</v>
      </c>
      <c r="G49" s="15">
        <f t="shared" si="1"/>
        <v>74.482</v>
      </c>
      <c r="H49" s="12">
        <f>SUMPRODUCT(($B$3:$B$58=B49)*(G49&lt;$G$3:$G$58))+1</f>
        <v>28</v>
      </c>
    </row>
    <row r="50" s="2" customFormat="1" ht="28" customHeight="1" spans="1:8">
      <c r="A50" s="12">
        <v>48</v>
      </c>
      <c r="B50" s="12" t="s">
        <v>49</v>
      </c>
      <c r="C50" s="12" t="s">
        <v>106</v>
      </c>
      <c r="D50" s="13" t="s">
        <v>107</v>
      </c>
      <c r="E50" s="14">
        <v>71.5</v>
      </c>
      <c r="F50" s="12">
        <v>78.54</v>
      </c>
      <c r="G50" s="15">
        <f t="shared" si="1"/>
        <v>74.316</v>
      </c>
      <c r="H50" s="12">
        <f>SUMPRODUCT(($B$3:$B$58=B50)*(G50&lt;$G$3:$G$58))+1</f>
        <v>29</v>
      </c>
    </row>
    <row r="51" s="2" customFormat="1" ht="28" customHeight="1" spans="1:8">
      <c r="A51" s="12">
        <v>49</v>
      </c>
      <c r="B51" s="12" t="s">
        <v>49</v>
      </c>
      <c r="C51" s="12" t="s">
        <v>108</v>
      </c>
      <c r="D51" s="13" t="s">
        <v>109</v>
      </c>
      <c r="E51" s="14">
        <v>71.25</v>
      </c>
      <c r="F51" s="12">
        <v>78.78</v>
      </c>
      <c r="G51" s="15">
        <f t="shared" si="1"/>
        <v>74.262</v>
      </c>
      <c r="H51" s="12">
        <f>SUMPRODUCT(($B$3:$B$58=B51)*(G51&lt;$G$3:$G$58))+1</f>
        <v>30</v>
      </c>
    </row>
    <row r="52" s="2" customFormat="1" ht="28" customHeight="1" spans="1:8">
      <c r="A52" s="12">
        <v>50</v>
      </c>
      <c r="B52" s="12" t="s">
        <v>49</v>
      </c>
      <c r="C52" s="12" t="s">
        <v>110</v>
      </c>
      <c r="D52" s="13" t="s">
        <v>111</v>
      </c>
      <c r="E52" s="14">
        <v>72.5</v>
      </c>
      <c r="F52" s="12">
        <v>76.78</v>
      </c>
      <c r="G52" s="15">
        <f t="shared" si="1"/>
        <v>74.212</v>
      </c>
      <c r="H52" s="12">
        <f>SUMPRODUCT(($B$3:$B$58=B52)*(G52&lt;$G$3:$G$58))+1</f>
        <v>31</v>
      </c>
    </row>
    <row r="53" s="2" customFormat="1" ht="28" customHeight="1" spans="1:8">
      <c r="A53" s="12">
        <v>51</v>
      </c>
      <c r="B53" s="12" t="s">
        <v>49</v>
      </c>
      <c r="C53" s="12" t="s">
        <v>112</v>
      </c>
      <c r="D53" s="13" t="s">
        <v>113</v>
      </c>
      <c r="E53" s="14">
        <v>70.75</v>
      </c>
      <c r="F53" s="12">
        <v>79.12</v>
      </c>
      <c r="G53" s="15">
        <f t="shared" si="1"/>
        <v>74.098</v>
      </c>
      <c r="H53" s="12">
        <f>SUMPRODUCT(($B$3:$B$58=B53)*(G53&lt;$G$3:$G$58))+1</f>
        <v>32</v>
      </c>
    </row>
    <row r="54" s="2" customFormat="1" ht="28" customHeight="1" spans="1:8">
      <c r="A54" s="12">
        <v>52</v>
      </c>
      <c r="B54" s="12" t="s">
        <v>49</v>
      </c>
      <c r="C54" s="12" t="s">
        <v>114</v>
      </c>
      <c r="D54" s="13" t="s">
        <v>115</v>
      </c>
      <c r="E54" s="14">
        <v>73</v>
      </c>
      <c r="F54" s="12">
        <v>75.56</v>
      </c>
      <c r="G54" s="15">
        <f t="shared" si="1"/>
        <v>74.024</v>
      </c>
      <c r="H54" s="12">
        <f>SUMPRODUCT(($B$3:$B$58=B54)*(G54&lt;$G$3:$G$58))+1</f>
        <v>33</v>
      </c>
    </row>
    <row r="55" s="2" customFormat="1" ht="28" customHeight="1" spans="1:8">
      <c r="A55" s="12">
        <v>53</v>
      </c>
      <c r="B55" s="12" t="s">
        <v>49</v>
      </c>
      <c r="C55" s="12" t="s">
        <v>116</v>
      </c>
      <c r="D55" s="13" t="s">
        <v>117</v>
      </c>
      <c r="E55" s="14">
        <v>71.75</v>
      </c>
      <c r="F55" s="12">
        <v>77.4</v>
      </c>
      <c r="G55" s="15">
        <f t="shared" si="1"/>
        <v>74.01</v>
      </c>
      <c r="H55" s="12">
        <f>SUMPRODUCT(($B$3:$B$58=B55)*(G55&lt;$G$3:$G$58))+1</f>
        <v>34</v>
      </c>
    </row>
    <row r="56" s="2" customFormat="1" ht="28" customHeight="1" spans="1:8">
      <c r="A56" s="12">
        <v>54</v>
      </c>
      <c r="B56" s="12" t="s">
        <v>49</v>
      </c>
      <c r="C56" s="12" t="s">
        <v>118</v>
      </c>
      <c r="D56" s="13" t="s">
        <v>119</v>
      </c>
      <c r="E56" s="14">
        <v>71.5</v>
      </c>
      <c r="F56" s="12">
        <v>77.12</v>
      </c>
      <c r="G56" s="15">
        <f t="shared" si="1"/>
        <v>73.748</v>
      </c>
      <c r="H56" s="12">
        <f>SUMPRODUCT(($B$3:$B$58=B56)*(G56&lt;$G$3:$G$58))+1</f>
        <v>35</v>
      </c>
    </row>
    <row r="57" s="2" customFormat="1" ht="28" customHeight="1" spans="1:8">
      <c r="A57" s="12">
        <v>55</v>
      </c>
      <c r="B57" s="12" t="s">
        <v>49</v>
      </c>
      <c r="C57" s="12" t="s">
        <v>120</v>
      </c>
      <c r="D57" s="13" t="s">
        <v>121</v>
      </c>
      <c r="E57" s="14">
        <v>73</v>
      </c>
      <c r="F57" s="12">
        <v>74.74</v>
      </c>
      <c r="G57" s="15">
        <f t="shared" si="1"/>
        <v>73.696</v>
      </c>
      <c r="H57" s="12">
        <f>SUMPRODUCT(($B$3:$B$58=B57)*(G57&lt;$G$3:$G$58))+1</f>
        <v>36</v>
      </c>
    </row>
    <row r="58" s="2" customFormat="1" ht="28" customHeight="1" spans="1:8">
      <c r="A58" s="12">
        <v>56</v>
      </c>
      <c r="B58" s="12" t="s">
        <v>49</v>
      </c>
      <c r="C58" s="12" t="s">
        <v>122</v>
      </c>
      <c r="D58" s="13" t="s">
        <v>123</v>
      </c>
      <c r="E58" s="14">
        <v>70.75</v>
      </c>
      <c r="F58" s="12">
        <v>77.46</v>
      </c>
      <c r="G58" s="15">
        <f t="shared" si="1"/>
        <v>73.434</v>
      </c>
      <c r="H58" s="12">
        <f>SUMPRODUCT(($B$3:$B$58=B58)*(G58&lt;$G$3:$G$58))+1</f>
        <v>37</v>
      </c>
    </row>
  </sheetData>
  <autoFilter ref="A1:H58">
    <extLst/>
  </autoFilter>
  <mergeCells count="1">
    <mergeCell ref="A1:H1"/>
  </mergeCells>
  <dataValidations count="1">
    <dataValidation type="list" allowBlank="1" showInputMessage="1" showErrorMessage="1" sqref="B12 B20 B21 B22 B25 B26 B27 B28 B31 B32 B35 B36 B37 B40 B41 B42 B43 B46 B47 B48 B49 B50 B51 B52 B53 B54 B55 B3:B8 B9:B11 B13:B16 B17:B19 B23:B24 B29:B30 B33:B34 B38:B39 B44:B45 B56:B58">
      <formula1>"古驿镇古驿社区,盘古镇盘古社区,塔河镇社区"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勇敢小姐是原始野兽</cp:lastModifiedBy>
  <dcterms:created xsi:type="dcterms:W3CDTF">2023-01-13T10:19:00Z</dcterms:created>
  <dcterms:modified xsi:type="dcterms:W3CDTF">2023-01-13T10:45:11Z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EBE32B1695BE4D159B742EE87FFF8A75</vt:lpwstr>
  </property>
  <property fmtid="{D5CDD505-2E9C-101B-9397-08002B2CF9AE}" pid="3" name="KSOProductBuildVer">
    <vt:lpwstr>2052-11.1.0.13703</vt:lpwstr>
  </property>
</Properties>
</file>