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<sst xmlns="http://schemas.openxmlformats.org/spreadsheetml/2006/main" count="60" uniqueCount="21">
  <si>
    <t>附件：</t>
  </si>
  <si>
    <t>2022年卧龙区特招医学院校毕业生面试成绩</t>
  </si>
  <si>
    <t>报考岗位</t>
  </si>
  <si>
    <t>准考证号</t>
  </si>
  <si>
    <t>面试成绩</t>
  </si>
  <si>
    <t>1003-英庄镇卫生院(临床医学)</t>
  </si>
  <si>
    <t>1004-英庄镇卫生院(医学影像技术)</t>
  </si>
  <si>
    <t>1005-英庄镇卫生院(康复治疗技术)</t>
  </si>
  <si>
    <t>1007-陆营镇卫生院(临床医学)</t>
  </si>
  <si>
    <t>1009-青华镇卫生院(临床医学)</t>
  </si>
  <si>
    <t>1010-青华镇卫生院（中西医结合）</t>
  </si>
  <si>
    <t>1006-英庄镇卫生院(医学检验技术)</t>
  </si>
  <si>
    <t>1011-潦河镇卫生院(口腔医学)</t>
  </si>
  <si>
    <t>1012-潦河镇卫生院(康复治疗技术)</t>
  </si>
  <si>
    <t>1013-潦河镇卫生院(临床医学)</t>
  </si>
  <si>
    <t>1014-潦河坡镇卫生院(中医学)</t>
  </si>
  <si>
    <t>1015-潦河坡镇小寨卫生院(临床医学)</t>
  </si>
  <si>
    <t>1016-潦河坡镇小寨卫生院(中医学)</t>
  </si>
  <si>
    <t>1018-安皋镇卫生院(医学影像技术)</t>
  </si>
  <si>
    <t>1019-谢庄镇卫生院(医学影像技术)</t>
  </si>
  <si>
    <t xml:space="preserve">  注：0分为缺考或放弃人员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</si>
</sst>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tabSelected="1" workbookViewId="0">
      <selection activeCell="A1" sqref="$A1:$XFD1048576"/>
    </sheetView>
  </sheetViews>
  <sheetFormatPr defaultColWidth="8.72727272727273" defaultRowHeight="14" outlineLevelCol="2"/>
  <cols>
    <col min="1" max="1" width="35.2545454545455" style="1" customWidth="1"/>
    <col min="2" max="2" width="13.8727272727273" style="2" customWidth="1"/>
    <col min="3" max="3" width="9.37272727272727" style="3" customWidth="1"/>
  </cols>
  <sheetData>
    <row r="1" spans="1:1">
      <c r="A1" s="1" t="s">
        <v>0</v>
      </c>
    </row>
    <row r="2" ht="17.5" spans="1:3">
      <c r="A2" s="4" t="s">
        <v>1</v>
      </c>
      <c r="B2" s="4"/>
      <c r="C2" s="4"/>
    </row>
    <row r="3" spans="1:3">
      <c r="A3" s="5" t="s">
        <v>2</v>
      </c>
      <c r="B3" s="5" t="s">
        <v>3</v>
      </c>
      <c r="C3" s="5" t="s">
        <v>4</v>
      </c>
    </row>
    <row r="4" spans="1:3">
      <c r="A4" s="6" t="s">
        <v>5</v>
      </c>
      <c r="B4" s="7" t="str">
        <f>"23410030202"</f>
        <v>23410030202</v>
      </c>
      <c r="C4" s="8">
        <v>74.9</v>
      </c>
    </row>
    <row r="5" spans="1:3">
      <c r="A5" s="6" t="s">
        <v>5</v>
      </c>
      <c r="B5" s="7" t="str">
        <f>"23410030623"</f>
        <v>23410030623</v>
      </c>
      <c r="C5" s="8">
        <v>71.82</v>
      </c>
    </row>
    <row r="6" spans="1:3">
      <c r="A6" s="6" t="s">
        <v>5</v>
      </c>
      <c r="B6" s="7" t="str">
        <f>"23410030329"</f>
        <v>23410030329</v>
      </c>
      <c r="C6" s="8">
        <v>78.78</v>
      </c>
    </row>
    <row r="7" spans="1:3">
      <c r="A7" s="6" t="s">
        <v>5</v>
      </c>
      <c r="B7" s="7" t="str">
        <f>"23410030408"</f>
        <v>23410030408</v>
      </c>
      <c r="C7" s="8">
        <v>80.06</v>
      </c>
    </row>
    <row r="8" spans="1:3">
      <c r="A8" s="6" t="s">
        <v>5</v>
      </c>
      <c r="B8" s="7" t="str">
        <f>"23410030123"</f>
        <v>23410030123</v>
      </c>
      <c r="C8" s="8">
        <v>81.42</v>
      </c>
    </row>
    <row r="9" spans="1:3">
      <c r="A9" s="6" t="s">
        <v>5</v>
      </c>
      <c r="B9" s="7" t="str">
        <f>"23410030320"</f>
        <v>23410030320</v>
      </c>
      <c r="C9" s="8">
        <v>74.98</v>
      </c>
    </row>
    <row r="10" spans="1:3">
      <c r="A10" s="6" t="s">
        <v>6</v>
      </c>
      <c r="B10" s="7" t="str">
        <f>"23410040604"</f>
        <v>23410040604</v>
      </c>
      <c r="C10" s="8">
        <v>68.18</v>
      </c>
    </row>
    <row r="11" spans="1:3">
      <c r="A11" s="6" t="s">
        <v>6</v>
      </c>
      <c r="B11" s="7" t="str">
        <f>"23410040129"</f>
        <v>23410040129</v>
      </c>
      <c r="C11" s="7">
        <v>0</v>
      </c>
    </row>
    <row r="12" spans="1:3">
      <c r="A12" s="6" t="s">
        <v>6</v>
      </c>
      <c r="B12" s="7" t="str">
        <f>"23410040708"</f>
        <v>23410040708</v>
      </c>
      <c r="C12" s="8">
        <v>76.7</v>
      </c>
    </row>
    <row r="13" spans="1:3">
      <c r="A13" s="6" t="s">
        <v>7</v>
      </c>
      <c r="B13" s="7" t="str">
        <f>"23410050501"</f>
        <v>23410050501</v>
      </c>
      <c r="C13" s="8">
        <v>74.1</v>
      </c>
    </row>
    <row r="14" spans="1:3">
      <c r="A14" s="6" t="s">
        <v>7</v>
      </c>
      <c r="B14" s="7" t="str">
        <f>"23410050327"</f>
        <v>23410050327</v>
      </c>
      <c r="C14" s="8">
        <v>69.5</v>
      </c>
    </row>
    <row r="15" spans="1:3">
      <c r="A15" s="6" t="s">
        <v>7</v>
      </c>
      <c r="B15" s="7" t="str">
        <f>"23410050111"</f>
        <v>23410050111</v>
      </c>
      <c r="C15" s="8">
        <v>71.3</v>
      </c>
    </row>
    <row r="16" spans="1:3">
      <c r="A16" s="6" t="s">
        <v>7</v>
      </c>
      <c r="B16" s="7" t="str">
        <f>"23410050417"</f>
        <v>23410050417</v>
      </c>
      <c r="C16" s="8">
        <v>72.9</v>
      </c>
    </row>
    <row r="17" spans="1:3">
      <c r="A17" s="6" t="s">
        <v>7</v>
      </c>
      <c r="B17" s="7" t="str">
        <f>"23410050509"</f>
        <v>23410050509</v>
      </c>
      <c r="C17" s="8">
        <v>77.9</v>
      </c>
    </row>
    <row r="18" spans="1:3">
      <c r="A18" s="6" t="s">
        <v>8</v>
      </c>
      <c r="B18" s="7" t="str">
        <f>"23410070428"</f>
        <v>23410070428</v>
      </c>
      <c r="C18" s="8">
        <v>82.7</v>
      </c>
    </row>
    <row r="19" spans="1:3">
      <c r="A19" s="6" t="s">
        <v>8</v>
      </c>
      <c r="B19" s="7" t="str">
        <f>"23410070404"</f>
        <v>23410070404</v>
      </c>
      <c r="C19" s="8">
        <v>79.3</v>
      </c>
    </row>
    <row r="20" spans="1:3">
      <c r="A20" s="6" t="s">
        <v>8</v>
      </c>
      <c r="B20" s="7" t="str">
        <f>"23410070714"</f>
        <v>23410070714</v>
      </c>
      <c r="C20" s="7">
        <v>0</v>
      </c>
    </row>
    <row r="21" spans="1:3">
      <c r="A21" s="6" t="s">
        <v>8</v>
      </c>
      <c r="B21" s="7" t="str">
        <f>"23410070603"</f>
        <v>23410070603</v>
      </c>
      <c r="C21" s="8">
        <v>79.9</v>
      </c>
    </row>
    <row r="22" spans="1:3">
      <c r="A22" s="6" t="s">
        <v>8</v>
      </c>
      <c r="B22" s="7" t="str">
        <f>"23410070427"</f>
        <v>23410070427</v>
      </c>
      <c r="C22" s="8">
        <v>78.08</v>
      </c>
    </row>
    <row r="23" spans="1:3">
      <c r="A23" s="6" t="s">
        <v>8</v>
      </c>
      <c r="B23" s="7" t="str">
        <f>"23410070626"</f>
        <v>23410070626</v>
      </c>
      <c r="C23" s="8">
        <v>78.78</v>
      </c>
    </row>
    <row r="24" spans="1:3">
      <c r="A24" s="6" t="s">
        <v>9</v>
      </c>
      <c r="B24" s="7" t="str">
        <f>"23410090126"</f>
        <v>23410090126</v>
      </c>
      <c r="C24" s="8">
        <v>79.58</v>
      </c>
    </row>
    <row r="25" spans="1:3">
      <c r="A25" s="6" t="s">
        <v>9</v>
      </c>
      <c r="B25" s="7" t="str">
        <f>"23410090409"</f>
        <v>23410090409</v>
      </c>
      <c r="C25" s="8">
        <v>76.12</v>
      </c>
    </row>
    <row r="26" spans="1:3">
      <c r="A26" s="6" t="s">
        <v>9</v>
      </c>
      <c r="B26" s="7" t="str">
        <f>"23410090715"</f>
        <v>23410090715</v>
      </c>
      <c r="C26" s="8">
        <v>79.5</v>
      </c>
    </row>
    <row r="27" spans="1:3">
      <c r="A27" s="6" t="s">
        <v>9</v>
      </c>
      <c r="B27" s="7" t="str">
        <f>"23410090512"</f>
        <v>23410090512</v>
      </c>
      <c r="C27" s="8">
        <v>80.52</v>
      </c>
    </row>
    <row r="28" spans="1:3">
      <c r="A28" s="6" t="s">
        <v>9</v>
      </c>
      <c r="B28" s="7" t="str">
        <f>"23410090425"</f>
        <v>23410090425</v>
      </c>
      <c r="C28" s="8">
        <v>77.5</v>
      </c>
    </row>
    <row r="29" spans="1:3">
      <c r="A29" s="6" t="s">
        <v>9</v>
      </c>
      <c r="B29" s="7" t="str">
        <f>"23410090616"</f>
        <v>23410090616</v>
      </c>
      <c r="C29" s="8">
        <v>76.18</v>
      </c>
    </row>
    <row r="30" spans="1:3">
      <c r="A30" s="6" t="s">
        <v>10</v>
      </c>
      <c r="B30" s="7">
        <v>23410100002</v>
      </c>
      <c r="C30" s="8">
        <v>77.3</v>
      </c>
    </row>
    <row r="31" spans="1:3">
      <c r="A31" s="6" t="s">
        <v>10</v>
      </c>
      <c r="B31" s="7">
        <v>23410100001</v>
      </c>
      <c r="C31" s="8">
        <v>74.46</v>
      </c>
    </row>
    <row r="32" spans="1:3">
      <c r="A32" s="6" t="s">
        <v>11</v>
      </c>
      <c r="B32" s="7" t="str">
        <f>"23410060319"</f>
        <v>23410060319</v>
      </c>
      <c r="C32" s="8">
        <v>76.86</v>
      </c>
    </row>
    <row r="33" spans="1:3">
      <c r="A33" s="6" t="s">
        <v>11</v>
      </c>
      <c r="B33" s="7" t="str">
        <f>"23410060610"</f>
        <v>23410060610</v>
      </c>
      <c r="C33" s="8">
        <v>73.44</v>
      </c>
    </row>
    <row r="34" spans="1:3">
      <c r="A34" s="6" t="s">
        <v>11</v>
      </c>
      <c r="B34" s="7" t="str">
        <f>"23410060718"</f>
        <v>23410060718</v>
      </c>
      <c r="C34" s="8">
        <v>80.7</v>
      </c>
    </row>
    <row r="35" spans="1:3">
      <c r="A35" s="6" t="s">
        <v>12</v>
      </c>
      <c r="B35" s="7" t="str">
        <f>"23410110423"</f>
        <v>23410110423</v>
      </c>
      <c r="C35" s="8">
        <v>75.9</v>
      </c>
    </row>
    <row r="36" spans="1:3">
      <c r="A36" s="6" t="s">
        <v>12</v>
      </c>
      <c r="B36" s="7" t="str">
        <f>"23410110716"</f>
        <v>23410110716</v>
      </c>
      <c r="C36" s="8">
        <v>72.42</v>
      </c>
    </row>
    <row r="37" spans="1:3">
      <c r="A37" s="6" t="s">
        <v>12</v>
      </c>
      <c r="B37" s="7" t="str">
        <f>"23410110209"</f>
        <v>23410110209</v>
      </c>
      <c r="C37" s="8">
        <v>77.1</v>
      </c>
    </row>
    <row r="38" spans="1:3">
      <c r="A38" s="6" t="s">
        <v>13</v>
      </c>
      <c r="B38" s="7" t="str">
        <f>"23410120515"</f>
        <v>23410120515</v>
      </c>
      <c r="C38" s="8">
        <v>67.66</v>
      </c>
    </row>
    <row r="39" spans="1:3">
      <c r="A39" s="6" t="s">
        <v>13</v>
      </c>
      <c r="B39" s="7" t="str">
        <f>"23410120430"</f>
        <v>23410120430</v>
      </c>
      <c r="C39" s="7">
        <v>0</v>
      </c>
    </row>
    <row r="40" spans="1:3">
      <c r="A40" s="6" t="s">
        <v>14</v>
      </c>
      <c r="B40" s="7" t="str">
        <f>"23410130322"</f>
        <v>23410130322</v>
      </c>
      <c r="C40" s="8">
        <v>79.96</v>
      </c>
    </row>
    <row r="41" spans="1:3">
      <c r="A41" s="6" t="s">
        <v>14</v>
      </c>
      <c r="B41" s="7" t="str">
        <f>"23410130612"</f>
        <v>23410130612</v>
      </c>
      <c r="C41" s="8">
        <v>83.32</v>
      </c>
    </row>
    <row r="42" spans="1:3">
      <c r="A42" s="6" t="s">
        <v>14</v>
      </c>
      <c r="B42" s="7" t="str">
        <f>"23410130115"</f>
        <v>23410130115</v>
      </c>
      <c r="C42" s="8">
        <v>83.22</v>
      </c>
    </row>
    <row r="43" spans="1:3">
      <c r="A43" s="6" t="s">
        <v>15</v>
      </c>
      <c r="B43" s="7" t="str">
        <f>"23410140302"</f>
        <v>23410140302</v>
      </c>
      <c r="C43" s="8">
        <v>85.7</v>
      </c>
    </row>
    <row r="44" spans="1:3">
      <c r="A44" s="6" t="s">
        <v>15</v>
      </c>
      <c r="B44" s="7" t="str">
        <f>"23410140310"</f>
        <v>23410140310</v>
      </c>
      <c r="C44" s="8">
        <v>79.22</v>
      </c>
    </row>
    <row r="45" spans="1:3">
      <c r="A45" s="6" t="s">
        <v>15</v>
      </c>
      <c r="B45" s="7" t="str">
        <f>"23410140426"</f>
        <v>23410140426</v>
      </c>
      <c r="C45" s="8">
        <v>82.56</v>
      </c>
    </row>
    <row r="46" spans="1:3">
      <c r="A46" s="6" t="s">
        <v>16</v>
      </c>
      <c r="B46" s="7" t="str">
        <f>"23410150705"</f>
        <v>23410150705</v>
      </c>
      <c r="C46" s="8">
        <v>79.42</v>
      </c>
    </row>
    <row r="47" spans="1:3">
      <c r="A47" s="6" t="s">
        <v>16</v>
      </c>
      <c r="B47" s="7" t="str">
        <f>"23410150121"</f>
        <v>23410150121</v>
      </c>
      <c r="C47" s="8">
        <v>80.24</v>
      </c>
    </row>
    <row r="48" spans="1:3">
      <c r="A48" s="6" t="s">
        <v>16</v>
      </c>
      <c r="B48" s="7" t="str">
        <f>"23410150513"</f>
        <v>23410150513</v>
      </c>
      <c r="C48" s="8">
        <v>77.72</v>
      </c>
    </row>
    <row r="49" spans="1:3">
      <c r="A49" s="6" t="s">
        <v>17</v>
      </c>
      <c r="B49" s="7" t="str">
        <f>"23410160511"</f>
        <v>23410160511</v>
      </c>
      <c r="C49" s="8">
        <v>82.28</v>
      </c>
    </row>
    <row r="50" spans="1:3">
      <c r="A50" s="6" t="s">
        <v>17</v>
      </c>
      <c r="B50" s="7" t="str">
        <f>"23410160419"</f>
        <v>23410160419</v>
      </c>
      <c r="C50" s="8">
        <v>77.3</v>
      </c>
    </row>
    <row r="51" spans="1:3">
      <c r="A51" s="6" t="s">
        <v>17</v>
      </c>
      <c r="B51" s="7" t="str">
        <f>"23410160119"</f>
        <v>23410160119</v>
      </c>
      <c r="C51" s="8">
        <v>75.06</v>
      </c>
    </row>
    <row r="52" spans="1:3">
      <c r="A52" s="6" t="s">
        <v>18</v>
      </c>
      <c r="B52" s="7" t="str">
        <f>"23410180210"</f>
        <v>23410180210</v>
      </c>
      <c r="C52" s="8">
        <v>78.06</v>
      </c>
    </row>
    <row r="53" spans="1:3">
      <c r="A53" s="6" t="s">
        <v>18</v>
      </c>
      <c r="B53" s="7" t="str">
        <f>"23410180211"</f>
        <v>23410180211</v>
      </c>
      <c r="C53" s="8">
        <v>73.5</v>
      </c>
    </row>
    <row r="54" spans="1:3">
      <c r="A54" s="6" t="s">
        <v>18</v>
      </c>
      <c r="B54" s="7" t="str">
        <f>"23410180301"</f>
        <v>23410180301</v>
      </c>
      <c r="C54" s="8">
        <v>77.06</v>
      </c>
    </row>
    <row r="55" spans="1:3">
      <c r="A55" s="6" t="s">
        <v>19</v>
      </c>
      <c r="B55" s="7" t="str">
        <f>"23410190230"</f>
        <v>23410190230</v>
      </c>
      <c r="C55" s="8">
        <v>71.1</v>
      </c>
    </row>
    <row r="56" spans="1:3">
      <c r="A56" s="6" t="s">
        <v>19</v>
      </c>
      <c r="B56" s="7" t="str">
        <f>"23410190101"</f>
        <v>23410190101</v>
      </c>
      <c r="C56" s="8">
        <v>71.42</v>
      </c>
    </row>
    <row r="57" spans="1:3">
      <c r="A57" s="6" t="s">
        <v>19</v>
      </c>
      <c r="B57" s="7" t="str">
        <f>"23410190522"</f>
        <v>23410190522</v>
      </c>
      <c r="C57" s="8">
        <v>70.42</v>
      </c>
    </row>
    <row r="58" spans="1:1">
      <c r="A58" s="1" t="s">
        <v>20</v>
      </c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</dc:creator>
  <cp:lastModifiedBy>LENOVE</cp:lastModifiedBy>
  <dcterms:created xsi:type="dcterms:W3CDTF">2023-01-13T06:17:00Z</dcterms:created>
  <dcterms:modified xsi:type="dcterms:W3CDTF">2023-01-13T06:54:33Z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5AD9FF4D59ED43C7A97152EBA7AB489F</vt:lpwstr>
  </property>
  <property fmtid="{D5CDD505-2E9C-101B-9397-08002B2CF9AE}" pid="3" name="KSOProductBuildVer">
    <vt:lpwstr>2052-11.1.0.11411</vt:lpwstr>
  </property>
</Properties>
</file>