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<sst xmlns="http://schemas.openxmlformats.org/spreadsheetml/2006/main" count="57" uniqueCount="19">
  <si>
    <t>附件1：</t>
  </si>
  <si>
    <t>经笔试进入面试资格确认人员名单</t>
  </si>
  <si>
    <t>报考岗位</t>
  </si>
  <si>
    <t>准考证号</t>
  </si>
  <si>
    <t>姓名</t>
  </si>
  <si>
    <t>1003-英庄镇卫生院(临床医学)</t>
  </si>
  <si>
    <t>1004-英庄镇卫生院(医学影像技术)</t>
  </si>
  <si>
    <t>1005-英庄镇卫生院(康复治疗技术)</t>
  </si>
  <si>
    <t>1006-英庄镇卫生院(医学检验技术)</t>
  </si>
  <si>
    <t>1007-陆营镇卫生院(临床医学)</t>
  </si>
  <si>
    <t>1009-青华镇卫生院(临床医学)</t>
  </si>
  <si>
    <t>1011-潦河镇卫生院(口腔医学)</t>
  </si>
  <si>
    <t>1012-潦河镇卫生院(康复治疗技术)</t>
  </si>
  <si>
    <t>1013-潦河镇卫生院(临床医学)</t>
  </si>
  <si>
    <t>1014-潦河坡镇卫生院(中医学)</t>
  </si>
  <si>
    <t>1015-潦河坡镇小寨卫生院(临床医学)</t>
  </si>
  <si>
    <t>1016-潦河坡镇小寨卫生院(中医学)</t>
  </si>
  <si>
    <t>1018-安皋镇卫生院(医学影像技术)</t>
  </si>
  <si>
    <t>1019-谢庄镇卫生院(医学影像技术)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</si>
</sst>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tabSelected="1" workbookViewId="0">
      <selection activeCell="F11" sqref="F11"/>
    </sheetView>
  </sheetViews>
  <sheetFormatPr defaultColWidth="9" defaultRowHeight="13.5" outlineLevelCol="2"/>
  <cols>
    <col min="1" max="1" width="45.75" style="1" customWidth="1"/>
    <col min="2" max="2" width="26" style="2" customWidth="1"/>
    <col min="3" max="3" width="15.75" style="2" customWidth="1"/>
  </cols>
  <sheetData>
    <row r="1" ht="24" customHeight="1" spans="1:1">
      <c r="A1" s="3" t="s">
        <v>0</v>
      </c>
    </row>
    <row r="2" ht="20.25" spans="1:3">
      <c r="A2" s="4" t="s">
        <v>1</v>
      </c>
      <c r="B2" s="4"/>
      <c r="C2" s="4"/>
    </row>
    <row r="3" spans="1:3">
      <c r="A3" s="5" t="s">
        <v>2</v>
      </c>
      <c r="B3" s="5" t="s">
        <v>3</v>
      </c>
      <c r="C3" s="5" t="s">
        <v>4</v>
      </c>
    </row>
    <row r="4" spans="1:3">
      <c r="A4" s="6" t="s">
        <v>5</v>
      </c>
      <c r="B4" s="7" t="str">
        <f>"23410030320"</f>
        <v>23410030320</v>
      </c>
      <c r="C4" s="7" t="str">
        <f>"吕明会"</f>
        <v>吕明会</v>
      </c>
    </row>
    <row r="5" spans="1:3">
      <c r="A5" s="6" t="s">
        <v>5</v>
      </c>
      <c r="B5" s="7" t="str">
        <f>"23410030123"</f>
        <v>23410030123</v>
      </c>
      <c r="C5" s="7" t="str">
        <f>"吴昱昊"</f>
        <v>吴昱昊</v>
      </c>
    </row>
    <row r="6" spans="1:3">
      <c r="A6" s="6" t="s">
        <v>5</v>
      </c>
      <c r="B6" s="7" t="str">
        <f>"23410030329"</f>
        <v>23410030329</v>
      </c>
      <c r="C6" s="7" t="str">
        <f>"张蕊"</f>
        <v>张蕊</v>
      </c>
    </row>
    <row r="7" spans="1:3">
      <c r="A7" s="6" t="s">
        <v>5</v>
      </c>
      <c r="B7" s="7" t="str">
        <f>"23410030408"</f>
        <v>23410030408</v>
      </c>
      <c r="C7" s="7" t="str">
        <f>"翟雪晴"</f>
        <v>翟雪晴</v>
      </c>
    </row>
    <row r="8" spans="1:3">
      <c r="A8" s="6" t="s">
        <v>5</v>
      </c>
      <c r="B8" s="7" t="str">
        <f>"23410030202"</f>
        <v>23410030202</v>
      </c>
      <c r="C8" s="7" t="str">
        <f>"王珊珊"</f>
        <v>王珊珊</v>
      </c>
    </row>
    <row r="9" spans="1:3">
      <c r="A9" s="6" t="s">
        <v>5</v>
      </c>
      <c r="B9" s="7" t="str">
        <f>"23410030623"</f>
        <v>23410030623</v>
      </c>
      <c r="C9" s="7" t="str">
        <f>"秦龙"</f>
        <v>秦龙</v>
      </c>
    </row>
    <row r="10" spans="1:3">
      <c r="A10" s="6" t="s">
        <v>6</v>
      </c>
      <c r="B10" s="7" t="str">
        <f>"23410040708"</f>
        <v>23410040708</v>
      </c>
      <c r="C10" s="7" t="str">
        <f>"李文凯"</f>
        <v>李文凯</v>
      </c>
    </row>
    <row r="11" spans="1:3">
      <c r="A11" s="6" t="s">
        <v>6</v>
      </c>
      <c r="B11" s="7" t="str">
        <f>"23410040129"</f>
        <v>23410040129</v>
      </c>
      <c r="C11" s="7" t="str">
        <f>"张洁"</f>
        <v>张洁</v>
      </c>
    </row>
    <row r="12" spans="1:3">
      <c r="A12" s="6" t="s">
        <v>6</v>
      </c>
      <c r="B12" s="7" t="str">
        <f>"23410040203"</f>
        <v>23410040203</v>
      </c>
      <c r="C12" s="7" t="str">
        <f>"周帆"</f>
        <v>周帆</v>
      </c>
    </row>
    <row r="13" spans="1:3">
      <c r="A13" s="6" t="s">
        <v>7</v>
      </c>
      <c r="B13" s="7" t="str">
        <f>"23410050417"</f>
        <v>23410050417</v>
      </c>
      <c r="C13" s="7" t="str">
        <f>"赵昱锟"</f>
        <v>赵昱锟</v>
      </c>
    </row>
    <row r="14" spans="1:3">
      <c r="A14" s="6" t="s">
        <v>7</v>
      </c>
      <c r="B14" s="7" t="str">
        <f>"23410050509"</f>
        <v>23410050509</v>
      </c>
      <c r="C14" s="7" t="str">
        <f>"李魁"</f>
        <v>李魁</v>
      </c>
    </row>
    <row r="15" spans="1:3">
      <c r="A15" s="6" t="s">
        <v>7</v>
      </c>
      <c r="B15" s="7" t="str">
        <f>"23410050501"</f>
        <v>23410050501</v>
      </c>
      <c r="C15" s="7" t="str">
        <f>"肖子国"</f>
        <v>肖子国</v>
      </c>
    </row>
    <row r="16" spans="1:3">
      <c r="A16" s="6" t="s">
        <v>7</v>
      </c>
      <c r="B16" s="7" t="str">
        <f>"23410050111"</f>
        <v>23410050111</v>
      </c>
      <c r="C16" s="7" t="str">
        <f>"张逆帆"</f>
        <v>张逆帆</v>
      </c>
    </row>
    <row r="17" spans="1:3">
      <c r="A17" s="6" t="s">
        <v>7</v>
      </c>
      <c r="B17" s="7" t="str">
        <f>"23410050327"</f>
        <v>23410050327</v>
      </c>
      <c r="C17" s="7" t="str">
        <f>"付冰冰"</f>
        <v>付冰冰</v>
      </c>
    </row>
    <row r="18" spans="1:3">
      <c r="A18" s="6" t="s">
        <v>8</v>
      </c>
      <c r="B18" s="7" t="str">
        <f>"23410060610"</f>
        <v>23410060610</v>
      </c>
      <c r="C18" s="7" t="str">
        <f>"黄增辉"</f>
        <v>黄增辉</v>
      </c>
    </row>
    <row r="19" spans="1:3">
      <c r="A19" s="6" t="s">
        <v>8</v>
      </c>
      <c r="B19" s="7" t="str">
        <f>"23410060319"</f>
        <v>23410060319</v>
      </c>
      <c r="C19" s="7" t="str">
        <f>"张雨"</f>
        <v>张雨</v>
      </c>
    </row>
    <row r="20" spans="1:3">
      <c r="A20" s="6" t="s">
        <v>8</v>
      </c>
      <c r="B20" s="7" t="str">
        <f>"23410060718"</f>
        <v>23410060718</v>
      </c>
      <c r="C20" s="7" t="str">
        <f>"谢宏雨"</f>
        <v>谢宏雨</v>
      </c>
    </row>
    <row r="21" spans="1:3">
      <c r="A21" s="6" t="s">
        <v>9</v>
      </c>
      <c r="B21" s="7" t="str">
        <f>"23410070626"</f>
        <v>23410070626</v>
      </c>
      <c r="C21" s="7" t="str">
        <f>"张子明"</f>
        <v>张子明</v>
      </c>
    </row>
    <row r="22" spans="1:3">
      <c r="A22" s="6" t="s">
        <v>9</v>
      </c>
      <c r="B22" s="7" t="str">
        <f>"23410070428"</f>
        <v>23410070428</v>
      </c>
      <c r="C22" s="7" t="str">
        <f>"王秋月"</f>
        <v>王秋月</v>
      </c>
    </row>
    <row r="23" spans="1:3">
      <c r="A23" s="6" t="s">
        <v>9</v>
      </c>
      <c r="B23" s="7" t="str">
        <f>"23410070427"</f>
        <v>23410070427</v>
      </c>
      <c r="C23" s="7" t="str">
        <f>"李龙廷"</f>
        <v>李龙廷</v>
      </c>
    </row>
    <row r="24" spans="1:3">
      <c r="A24" s="6" t="s">
        <v>9</v>
      </c>
      <c r="B24" s="7" t="str">
        <f>"23410070603"</f>
        <v>23410070603</v>
      </c>
      <c r="C24" s="7" t="str">
        <f>"李肖肖"</f>
        <v>李肖肖</v>
      </c>
    </row>
    <row r="25" spans="1:3">
      <c r="A25" s="6" t="s">
        <v>9</v>
      </c>
      <c r="B25" s="7" t="str">
        <f>"23410070404"</f>
        <v>23410070404</v>
      </c>
      <c r="C25" s="7" t="str">
        <f>"周清霞"</f>
        <v>周清霞</v>
      </c>
    </row>
    <row r="26" spans="1:3">
      <c r="A26" s="6" t="s">
        <v>9</v>
      </c>
      <c r="B26" s="7" t="str">
        <f>"23410070317"</f>
        <v>23410070317</v>
      </c>
      <c r="C26" s="7" t="str">
        <f>"彭辉"</f>
        <v>彭辉</v>
      </c>
    </row>
    <row r="27" spans="1:3">
      <c r="A27" s="6" t="s">
        <v>10</v>
      </c>
      <c r="B27" s="7" t="str">
        <f>"23410090512"</f>
        <v>23410090512</v>
      </c>
      <c r="C27" s="7" t="str">
        <f>"崔苗苗"</f>
        <v>崔苗苗</v>
      </c>
    </row>
    <row r="28" spans="1:3">
      <c r="A28" s="6" t="s">
        <v>10</v>
      </c>
      <c r="B28" s="7" t="str">
        <f>"23410090616"</f>
        <v>23410090616</v>
      </c>
      <c r="C28" s="7" t="str">
        <f>"杨松波"</f>
        <v>杨松波</v>
      </c>
    </row>
    <row r="29" spans="1:3">
      <c r="A29" s="6" t="s">
        <v>10</v>
      </c>
      <c r="B29" s="7" t="str">
        <f>"23410090715"</f>
        <v>23410090715</v>
      </c>
      <c r="C29" s="7" t="str">
        <f>"高嘉贺"</f>
        <v>高嘉贺</v>
      </c>
    </row>
    <row r="30" spans="1:3">
      <c r="A30" s="6" t="s">
        <v>10</v>
      </c>
      <c r="B30" s="7" t="str">
        <f>"23410090425"</f>
        <v>23410090425</v>
      </c>
      <c r="C30" s="7" t="str">
        <f>"李梅"</f>
        <v>李梅</v>
      </c>
    </row>
    <row r="31" spans="1:3">
      <c r="A31" s="6" t="s">
        <v>10</v>
      </c>
      <c r="B31" s="7" t="str">
        <f>"23410090126"</f>
        <v>23410090126</v>
      </c>
      <c r="C31" s="7" t="str">
        <f>"王佳铭"</f>
        <v>王佳铭</v>
      </c>
    </row>
    <row r="32" spans="1:3">
      <c r="A32" s="6" t="s">
        <v>10</v>
      </c>
      <c r="B32" s="7" t="str">
        <f>"23410090409"</f>
        <v>23410090409</v>
      </c>
      <c r="C32" s="7" t="str">
        <f>"崔梦毅"</f>
        <v>崔梦毅</v>
      </c>
    </row>
    <row r="33" spans="1:3">
      <c r="A33" s="6" t="s">
        <v>11</v>
      </c>
      <c r="B33" s="7" t="str">
        <f>"23410110716"</f>
        <v>23410110716</v>
      </c>
      <c r="C33" s="7" t="str">
        <f>"王贺印"</f>
        <v>王贺印</v>
      </c>
    </row>
    <row r="34" spans="1:3">
      <c r="A34" s="6" t="s">
        <v>11</v>
      </c>
      <c r="B34" s="7" t="str">
        <f>"23410110423"</f>
        <v>23410110423</v>
      </c>
      <c r="C34" s="7" t="str">
        <f>"张丰源"</f>
        <v>张丰源</v>
      </c>
    </row>
    <row r="35" spans="1:3">
      <c r="A35" s="6" t="s">
        <v>11</v>
      </c>
      <c r="B35" s="7" t="str">
        <f>"23410110209"</f>
        <v>23410110209</v>
      </c>
      <c r="C35" s="7" t="str">
        <f>"徐红彩"</f>
        <v>徐红彩</v>
      </c>
    </row>
    <row r="36" spans="1:3">
      <c r="A36" s="6" t="s">
        <v>12</v>
      </c>
      <c r="B36" s="7" t="str">
        <f>"23410120515"</f>
        <v>23410120515</v>
      </c>
      <c r="C36" s="7" t="str">
        <f>"李姿璇"</f>
        <v>李姿璇</v>
      </c>
    </row>
    <row r="37" spans="1:3">
      <c r="A37" s="6" t="s">
        <v>12</v>
      </c>
      <c r="B37" s="7" t="str">
        <f>"23410120430"</f>
        <v>23410120430</v>
      </c>
      <c r="C37" s="7" t="str">
        <f>"张汉伟"</f>
        <v>张汉伟</v>
      </c>
    </row>
    <row r="38" spans="1:3">
      <c r="A38" s="6" t="s">
        <v>13</v>
      </c>
      <c r="B38" s="7" t="str">
        <f>"23410130612"</f>
        <v>23410130612</v>
      </c>
      <c r="C38" s="7" t="str">
        <f>"孙燕"</f>
        <v>孙燕</v>
      </c>
    </row>
    <row r="39" spans="1:3">
      <c r="A39" s="6" t="s">
        <v>13</v>
      </c>
      <c r="B39" s="7" t="str">
        <f>"23410130115"</f>
        <v>23410130115</v>
      </c>
      <c r="C39" s="7" t="str">
        <f>"王玙艳"</f>
        <v>王玙艳</v>
      </c>
    </row>
    <row r="40" spans="1:3">
      <c r="A40" s="6" t="s">
        <v>13</v>
      </c>
      <c r="B40" s="7" t="str">
        <f>"23410130322"</f>
        <v>23410130322</v>
      </c>
      <c r="C40" s="7" t="str">
        <f>"刘卓"</f>
        <v>刘卓</v>
      </c>
    </row>
    <row r="41" spans="1:3">
      <c r="A41" s="6" t="s">
        <v>14</v>
      </c>
      <c r="B41" s="7" t="str">
        <f>"23410140310"</f>
        <v>23410140310</v>
      </c>
      <c r="C41" s="7" t="str">
        <f>"刘晶"</f>
        <v>刘晶</v>
      </c>
    </row>
    <row r="42" spans="1:3">
      <c r="A42" s="6" t="s">
        <v>14</v>
      </c>
      <c r="B42" s="7" t="str">
        <f>"23410140426"</f>
        <v>23410140426</v>
      </c>
      <c r="C42" s="7" t="str">
        <f>"杨雄"</f>
        <v>杨雄</v>
      </c>
    </row>
    <row r="43" spans="1:3">
      <c r="A43" s="6" t="s">
        <v>14</v>
      </c>
      <c r="B43" s="7" t="str">
        <f>"23410140302"</f>
        <v>23410140302</v>
      </c>
      <c r="C43" s="7" t="str">
        <f>"赵航"</f>
        <v>赵航</v>
      </c>
    </row>
    <row r="44" spans="1:3">
      <c r="A44" s="6" t="s">
        <v>15</v>
      </c>
      <c r="B44" s="7" t="str">
        <f>"23410150705"</f>
        <v>23410150705</v>
      </c>
      <c r="C44" s="7" t="str">
        <f>"刘会永"</f>
        <v>刘会永</v>
      </c>
    </row>
    <row r="45" spans="1:3">
      <c r="A45" s="6" t="s">
        <v>15</v>
      </c>
      <c r="B45" s="7" t="str">
        <f>"23410150121"</f>
        <v>23410150121</v>
      </c>
      <c r="C45" s="7" t="str">
        <f>"杨辛武"</f>
        <v>杨辛武</v>
      </c>
    </row>
    <row r="46" spans="1:3">
      <c r="A46" s="6" t="s">
        <v>15</v>
      </c>
      <c r="B46" s="7" t="str">
        <f>"23410150513"</f>
        <v>23410150513</v>
      </c>
      <c r="C46" s="7" t="str">
        <f>"崔罗天"</f>
        <v>崔罗天</v>
      </c>
    </row>
    <row r="47" spans="1:3">
      <c r="A47" s="6" t="s">
        <v>16</v>
      </c>
      <c r="B47" s="7" t="str">
        <f>"23410160511"</f>
        <v>23410160511</v>
      </c>
      <c r="C47" s="7" t="str">
        <f>"李永中"</f>
        <v>李永中</v>
      </c>
    </row>
    <row r="48" spans="1:3">
      <c r="A48" s="6" t="s">
        <v>16</v>
      </c>
      <c r="B48" s="7" t="str">
        <f>"23410160419"</f>
        <v>23410160419</v>
      </c>
      <c r="C48" s="7" t="str">
        <f>"刘烁"</f>
        <v>刘烁</v>
      </c>
    </row>
    <row r="49" spans="1:3">
      <c r="A49" s="6" t="s">
        <v>16</v>
      </c>
      <c r="B49" s="7" t="str">
        <f>"23410160119"</f>
        <v>23410160119</v>
      </c>
      <c r="C49" s="7" t="str">
        <f>"车彬"</f>
        <v>车彬</v>
      </c>
    </row>
    <row r="50" spans="1:3">
      <c r="A50" s="6" t="s">
        <v>17</v>
      </c>
      <c r="B50" s="7" t="str">
        <f>"23410180211"</f>
        <v>23410180211</v>
      </c>
      <c r="C50" s="7" t="str">
        <f>"华贞贞"</f>
        <v>华贞贞</v>
      </c>
    </row>
    <row r="51" spans="1:3">
      <c r="A51" s="6" t="s">
        <v>17</v>
      </c>
      <c r="B51" s="7" t="str">
        <f>"23410180210"</f>
        <v>23410180210</v>
      </c>
      <c r="C51" s="7" t="str">
        <f>"丁雪阳"</f>
        <v>丁雪阳</v>
      </c>
    </row>
    <row r="52" spans="1:3">
      <c r="A52" s="6" t="s">
        <v>17</v>
      </c>
      <c r="B52" s="7" t="str">
        <f>"23410180301"</f>
        <v>23410180301</v>
      </c>
      <c r="C52" s="7" t="str">
        <f>"王雅杰"</f>
        <v>王雅杰</v>
      </c>
    </row>
    <row r="53" spans="1:3">
      <c r="A53" s="6" t="s">
        <v>18</v>
      </c>
      <c r="B53" s="7" t="str">
        <f>"23410190230"</f>
        <v>23410190230</v>
      </c>
      <c r="C53" s="7" t="str">
        <f>"王蕊"</f>
        <v>王蕊</v>
      </c>
    </row>
    <row r="54" spans="1:3">
      <c r="A54" s="6" t="s">
        <v>18</v>
      </c>
      <c r="B54" s="7" t="str">
        <f>"23410190101"</f>
        <v>23410190101</v>
      </c>
      <c r="C54" s="7" t="str">
        <f>"李崇勋"</f>
        <v>李崇勋</v>
      </c>
    </row>
    <row r="55" spans="1:3">
      <c r="A55" s="6" t="s">
        <v>18</v>
      </c>
      <c r="B55" s="7" t="str">
        <f>"23410190522"</f>
        <v>23410190522</v>
      </c>
      <c r="C55" s="7" t="str">
        <f>"李美玉"</f>
        <v>李美玉</v>
      </c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2023-01-10T08:48:00Z</dcterms:created>
  <dcterms:modified xsi:type="dcterms:W3CDTF">2023-01-10T09:10:25Z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4FE6B3A47AE34B1DA11D0421CC21DEDB</vt:lpwstr>
  </property>
  <property fmtid="{D5CDD505-2E9C-101B-9397-08002B2CF9AE}" pid="3" name="KSOProductBuildVer">
    <vt:lpwstr>2052-11.1.0.12980</vt:lpwstr>
  </property>
</Properties>
</file>