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<sst xmlns="http://schemas.openxmlformats.org/spreadsheetml/2006/main" count="76" uniqueCount="5">
  <si>
    <t>金寨县梅山镇2022年社区工作者招聘笔试成绩汇总表</t>
  </si>
  <si>
    <t>准考证号</t>
  </si>
  <si>
    <t>笔试分数</t>
  </si>
  <si>
    <t>备注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</si>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</sst>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8"/>
      <color indexed="8"/>
      <name val="方正小标宋简体"/>
      <family val="2"/>
    </font>
    <font>
      <sz val="12"/>
      <color indexed="8"/>
      <name val="黑体"/>
      <family val="3"/>
    </font>
    <font>
      <sz val="11"/>
      <color indexed="8"/>
      <name val="等线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413"/>
  <sheetViews>
    <sheetView tabSelected="1" workbookViewId="0" topLeftCell="A1">
      <selection activeCell="A1" sqref="A1:C1"/>
    </sheetView>
  </sheetViews>
  <sheetFormatPr defaultColWidth="9.00390625" defaultRowHeight="15" outlineLevelCol="2"/>
  <cols>
    <col min="1" max="1" width="33.28125" style="2" customWidth="1"/>
    <col min="2" max="2" width="26.28125" style="2" customWidth="1"/>
    <col min="3" max="3" width="13.7109375" style="2" customWidth="1"/>
  </cols>
  <sheetData>
    <row r="1" spans="1:3" s="1" customFormat="1" ht="34" customHeight="1">
      <c r="A1" s="3" t="s">
        <v>0</v>
      </c>
      <c r="B1" s="4"/>
      <c r="C1" s="4"/>
    </row>
    <row r="2" spans="1:3" ht="22" customHeight="1">
      <c r="A2" s="5" t="s">
        <v>1</v>
      </c>
      <c r="B2" s="5" t="s">
        <v>2</v>
      </c>
      <c r="C2" s="5" t="s">
        <v>3</v>
      </c>
    </row>
    <row r="3" spans="1:3" ht="15">
      <c r="A3" s="6" t="str">
        <f>"202301002"</f>
        <v>202301002</v>
      </c>
      <c r="B3" s="6">
        <v>67</v>
      </c>
      <c r="C3" s="7"/>
    </row>
    <row r="4" spans="1:3" ht="15">
      <c r="A4" s="6" t="str">
        <f>"202301004"</f>
        <v>202301004</v>
      </c>
      <c r="B4" s="6" t="s">
        <v>4</v>
      </c>
      <c r="C4" s="7"/>
    </row>
    <row r="5" spans="1:3" ht="15">
      <c r="A5" s="6" t="str">
        <f>"202301006"</f>
        <v>202301006</v>
      </c>
      <c r="B5" s="6" t="s">
        <v>4</v>
      </c>
      <c r="C5" s="7"/>
    </row>
    <row r="6" spans="1:3" ht="15">
      <c r="A6" s="6" t="str">
        <f>"202301008"</f>
        <v>202301008</v>
      </c>
      <c r="B6" s="6">
        <v>57</v>
      </c>
      <c r="C6" s="7"/>
    </row>
    <row r="7" spans="1:3" ht="15">
      <c r="A7" s="6" t="str">
        <f>"202301009"</f>
        <v>202301009</v>
      </c>
      <c r="B7" s="6">
        <v>61</v>
      </c>
      <c r="C7" s="7"/>
    </row>
    <row r="8" spans="1:3" ht="15">
      <c r="A8" s="6" t="str">
        <f>"202301010"</f>
        <v>202301010</v>
      </c>
      <c r="B8" s="6">
        <v>52</v>
      </c>
      <c r="C8" s="7"/>
    </row>
    <row r="9" spans="1:3" ht="15">
      <c r="A9" s="6" t="str">
        <f>"202301011"</f>
        <v>202301011</v>
      </c>
      <c r="B9" s="6">
        <v>68</v>
      </c>
      <c r="C9" s="7"/>
    </row>
    <row r="10" spans="1:3" ht="15">
      <c r="A10" s="6" t="str">
        <f>"202301013"</f>
        <v>202301013</v>
      </c>
      <c r="B10" s="6">
        <v>70</v>
      </c>
      <c r="C10" s="7"/>
    </row>
    <row r="11" spans="1:3" ht="15">
      <c r="A11" s="6" t="str">
        <f>"202301014"</f>
        <v>202301014</v>
      </c>
      <c r="B11" s="6">
        <v>54</v>
      </c>
      <c r="C11" s="7"/>
    </row>
    <row r="12" spans="1:3" ht="15">
      <c r="A12" s="6" t="str">
        <f>"202301017"</f>
        <v>202301017</v>
      </c>
      <c r="B12" s="6">
        <v>56</v>
      </c>
      <c r="C12" s="7"/>
    </row>
    <row r="13" spans="1:3" ht="15">
      <c r="A13" s="6" t="str">
        <f>"202301018"</f>
        <v>202301018</v>
      </c>
      <c r="B13" s="6">
        <v>67</v>
      </c>
      <c r="C13" s="7"/>
    </row>
    <row r="14" spans="1:3" ht="15">
      <c r="A14" s="6" t="str">
        <f>"202301019"</f>
        <v>202301019</v>
      </c>
      <c r="B14" s="6" t="s">
        <v>4</v>
      </c>
      <c r="C14" s="7"/>
    </row>
    <row r="15" spans="1:3" ht="15">
      <c r="A15" s="6" t="str">
        <f>"202301022"</f>
        <v>202301022</v>
      </c>
      <c r="B15" s="6">
        <v>56</v>
      </c>
      <c r="C15" s="7"/>
    </row>
    <row r="16" spans="1:3" ht="15">
      <c r="A16" s="6" t="str">
        <f>"202301023"</f>
        <v>202301023</v>
      </c>
      <c r="B16" s="6">
        <v>58</v>
      </c>
      <c r="C16" s="7"/>
    </row>
    <row r="17" spans="1:3" ht="15">
      <c r="A17" s="6" t="str">
        <f>"202301024"</f>
        <v>202301024</v>
      </c>
      <c r="B17" s="6">
        <v>59</v>
      </c>
      <c r="C17" s="7"/>
    </row>
    <row r="18" spans="1:3" ht="15">
      <c r="A18" s="6" t="str">
        <f>"202301026"</f>
        <v>202301026</v>
      </c>
      <c r="B18" s="6">
        <v>59</v>
      </c>
      <c r="C18" s="7"/>
    </row>
    <row r="19" spans="1:3" ht="15">
      <c r="A19" s="6" t="str">
        <f>"202301027"</f>
        <v>202301027</v>
      </c>
      <c r="B19" s="6">
        <v>57</v>
      </c>
      <c r="C19" s="7"/>
    </row>
    <row r="20" spans="1:3" ht="15">
      <c r="A20" s="6" t="str">
        <f>"202301029"</f>
        <v>202301029</v>
      </c>
      <c r="B20" s="6">
        <v>68</v>
      </c>
      <c r="C20" s="7"/>
    </row>
    <row r="21" spans="1:3" ht="15">
      <c r="A21" s="6" t="str">
        <f>"202301031"</f>
        <v>202301031</v>
      </c>
      <c r="B21" s="6" t="s">
        <v>4</v>
      </c>
      <c r="C21" s="7"/>
    </row>
    <row r="22" spans="1:3" ht="15">
      <c r="A22" s="6" t="str">
        <f>"202301032"</f>
        <v>202301032</v>
      </c>
      <c r="B22" s="6">
        <v>83</v>
      </c>
      <c r="C22" s="7"/>
    </row>
    <row r="23" spans="1:3" ht="15">
      <c r="A23" s="6" t="str">
        <f>"202301033"</f>
        <v>202301033</v>
      </c>
      <c r="B23" s="6">
        <v>49</v>
      </c>
      <c r="C23" s="7"/>
    </row>
    <row r="24" spans="1:3" ht="15">
      <c r="A24" s="6" t="str">
        <f>"202301034"</f>
        <v>202301034</v>
      </c>
      <c r="B24" s="6">
        <v>86</v>
      </c>
      <c r="C24" s="7"/>
    </row>
    <row r="25" spans="1:3" ht="15">
      <c r="A25" s="6" t="str">
        <f>"202301035"</f>
        <v>202301035</v>
      </c>
      <c r="B25" s="6">
        <v>58</v>
      </c>
      <c r="C25" s="7"/>
    </row>
    <row r="26" spans="1:3" ht="15">
      <c r="A26" s="6" t="str">
        <f>"202301036"</f>
        <v>202301036</v>
      </c>
      <c r="B26" s="6">
        <v>65</v>
      </c>
      <c r="C26" s="7"/>
    </row>
    <row r="27" spans="1:3" ht="15">
      <c r="A27" s="6" t="str">
        <f>"202301038"</f>
        <v>202301038</v>
      </c>
      <c r="B27" s="6">
        <v>61</v>
      </c>
      <c r="C27" s="7"/>
    </row>
    <row r="28" spans="1:3" ht="15">
      <c r="A28" s="6" t="str">
        <f>"202301039"</f>
        <v>202301039</v>
      </c>
      <c r="B28" s="6">
        <v>57</v>
      </c>
      <c r="C28" s="7"/>
    </row>
    <row r="29" spans="1:3" ht="15">
      <c r="A29" s="6" t="str">
        <f>"202301040"</f>
        <v>202301040</v>
      </c>
      <c r="B29" s="6">
        <v>54</v>
      </c>
      <c r="C29" s="7"/>
    </row>
    <row r="30" spans="1:3" ht="15">
      <c r="A30" s="6" t="str">
        <f>"202301044"</f>
        <v>202301044</v>
      </c>
      <c r="B30" s="6" t="s">
        <v>4</v>
      </c>
      <c r="C30" s="7"/>
    </row>
    <row r="31" spans="1:3" ht="15">
      <c r="A31" s="6" t="str">
        <f>"202301045"</f>
        <v>202301045</v>
      </c>
      <c r="B31" s="6">
        <v>73</v>
      </c>
      <c r="C31" s="7"/>
    </row>
    <row r="32" spans="1:3" ht="15">
      <c r="A32" s="6" t="str">
        <f>"202301047"</f>
        <v>202301047</v>
      </c>
      <c r="B32" s="6">
        <v>69</v>
      </c>
      <c r="C32" s="7"/>
    </row>
    <row r="33" spans="1:3" ht="15">
      <c r="A33" s="6" t="str">
        <f>"202301053"</f>
        <v>202301053</v>
      </c>
      <c r="B33" s="6">
        <v>55</v>
      </c>
      <c r="C33" s="7"/>
    </row>
    <row r="34" spans="1:3" ht="15">
      <c r="A34" s="6" t="str">
        <f>"202301056"</f>
        <v>202301056</v>
      </c>
      <c r="B34" s="6">
        <v>62</v>
      </c>
      <c r="C34" s="7"/>
    </row>
    <row r="35" spans="1:3" ht="15">
      <c r="A35" s="6" t="str">
        <f>"202301057"</f>
        <v>202301057</v>
      </c>
      <c r="B35" s="6" t="s">
        <v>4</v>
      </c>
      <c r="C35" s="7"/>
    </row>
    <row r="36" spans="1:3" ht="15">
      <c r="A36" s="6" t="str">
        <f>"202301059"</f>
        <v>202301059</v>
      </c>
      <c r="B36" s="6">
        <v>58</v>
      </c>
      <c r="C36" s="7"/>
    </row>
    <row r="37" spans="1:3" ht="15">
      <c r="A37" s="6" t="str">
        <f>"202301060"</f>
        <v>202301060</v>
      </c>
      <c r="B37" s="6">
        <v>68</v>
      </c>
      <c r="C37" s="7"/>
    </row>
    <row r="38" spans="1:3" ht="15">
      <c r="A38" s="6" t="str">
        <f>"202301061"</f>
        <v>202301061</v>
      </c>
      <c r="B38" s="6">
        <v>64</v>
      </c>
      <c r="C38" s="7"/>
    </row>
    <row r="39" spans="1:3" ht="15">
      <c r="A39" s="6" t="str">
        <f>"202301062"</f>
        <v>202301062</v>
      </c>
      <c r="B39" s="6" t="s">
        <v>4</v>
      </c>
      <c r="C39" s="7"/>
    </row>
    <row r="40" spans="1:3" ht="15">
      <c r="A40" s="6" t="str">
        <f>"202301065"</f>
        <v>202301065</v>
      </c>
      <c r="B40" s="6">
        <v>71</v>
      </c>
      <c r="C40" s="7"/>
    </row>
    <row r="41" spans="1:3" ht="15">
      <c r="A41" s="6" t="str">
        <f>"202301066"</f>
        <v>202301066</v>
      </c>
      <c r="B41" s="6">
        <v>66</v>
      </c>
      <c r="C41" s="7"/>
    </row>
    <row r="42" spans="1:3" ht="15">
      <c r="A42" s="6" t="str">
        <f>"202301069"</f>
        <v>202301069</v>
      </c>
      <c r="B42" s="6">
        <v>72</v>
      </c>
      <c r="C42" s="7"/>
    </row>
    <row r="43" spans="1:3" ht="15">
      <c r="A43" s="6" t="str">
        <f>"202301070"</f>
        <v>202301070</v>
      </c>
      <c r="B43" s="6" t="s">
        <v>4</v>
      </c>
      <c r="C43" s="7"/>
    </row>
    <row r="44" spans="1:3" ht="15">
      <c r="A44" s="6" t="str">
        <f>"202301071"</f>
        <v>202301071</v>
      </c>
      <c r="B44" s="6">
        <v>75</v>
      </c>
      <c r="C44" s="7"/>
    </row>
    <row r="45" spans="1:3" ht="15">
      <c r="A45" s="6" t="str">
        <f>"202301073"</f>
        <v>202301073</v>
      </c>
      <c r="B45" s="6">
        <v>71</v>
      </c>
      <c r="C45" s="7"/>
    </row>
    <row r="46" spans="1:3" ht="15">
      <c r="A46" s="6" t="str">
        <f>"202301074"</f>
        <v>202301074</v>
      </c>
      <c r="B46" s="6">
        <v>69</v>
      </c>
      <c r="C46" s="7"/>
    </row>
    <row r="47" spans="1:3" ht="15">
      <c r="A47" s="6" t="str">
        <f>"202301075"</f>
        <v>202301075</v>
      </c>
      <c r="B47" s="6">
        <v>59</v>
      </c>
      <c r="C47" s="7"/>
    </row>
    <row r="48" spans="1:3" ht="15">
      <c r="A48" s="6" t="str">
        <f>"202301076"</f>
        <v>202301076</v>
      </c>
      <c r="B48" s="6">
        <v>46</v>
      </c>
      <c r="C48" s="7"/>
    </row>
    <row r="49" spans="1:3" ht="15">
      <c r="A49" s="6" t="str">
        <f>"202301077"</f>
        <v>202301077</v>
      </c>
      <c r="B49" s="6">
        <v>85</v>
      </c>
      <c r="C49" s="7"/>
    </row>
    <row r="50" spans="1:3" ht="15">
      <c r="A50" s="6" t="str">
        <f>"202301078"</f>
        <v>202301078</v>
      </c>
      <c r="B50" s="6">
        <v>58</v>
      </c>
      <c r="C50" s="7"/>
    </row>
    <row r="51" spans="1:3" ht="15">
      <c r="A51" s="6" t="str">
        <f>"202301079"</f>
        <v>202301079</v>
      </c>
      <c r="B51" s="6">
        <v>64</v>
      </c>
      <c r="C51" s="7"/>
    </row>
    <row r="52" spans="1:3" ht="15">
      <c r="A52" s="6" t="str">
        <f>"202301080"</f>
        <v>202301080</v>
      </c>
      <c r="B52" s="6" t="s">
        <v>4</v>
      </c>
      <c r="C52" s="7"/>
    </row>
    <row r="53" spans="1:3" ht="15">
      <c r="A53" s="6" t="str">
        <f>"202301082"</f>
        <v>202301082</v>
      </c>
      <c r="B53" s="6">
        <v>62</v>
      </c>
      <c r="C53" s="7"/>
    </row>
    <row r="54" spans="1:3" ht="15">
      <c r="A54" s="6" t="str">
        <f>"202301085"</f>
        <v>202301085</v>
      </c>
      <c r="B54" s="6">
        <v>50</v>
      </c>
      <c r="C54" s="7"/>
    </row>
    <row r="55" spans="1:3" ht="15">
      <c r="A55" s="6" t="str">
        <f>"202301086"</f>
        <v>202301086</v>
      </c>
      <c r="B55" s="6" t="s">
        <v>4</v>
      </c>
      <c r="C55" s="7"/>
    </row>
    <row r="56" spans="1:3" ht="15">
      <c r="A56" s="6" t="str">
        <f>"202301089"</f>
        <v>202301089</v>
      </c>
      <c r="B56" s="6">
        <v>55</v>
      </c>
      <c r="C56" s="7"/>
    </row>
    <row r="57" spans="1:3" ht="15">
      <c r="A57" s="6" t="str">
        <f>"202301092"</f>
        <v>202301092</v>
      </c>
      <c r="B57" s="6">
        <v>59</v>
      </c>
      <c r="C57" s="7"/>
    </row>
    <row r="58" spans="1:3" ht="15">
      <c r="A58" s="6" t="str">
        <f>"202301093"</f>
        <v>202301093</v>
      </c>
      <c r="B58" s="6" t="s">
        <v>4</v>
      </c>
      <c r="C58" s="7"/>
    </row>
    <row r="59" spans="1:3" ht="15">
      <c r="A59" s="6" t="str">
        <f>"202301094"</f>
        <v>202301094</v>
      </c>
      <c r="B59" s="6" t="s">
        <v>4</v>
      </c>
      <c r="C59" s="7"/>
    </row>
    <row r="60" spans="1:3" ht="15">
      <c r="A60" s="6" t="str">
        <f>"202301095"</f>
        <v>202301095</v>
      </c>
      <c r="B60" s="6">
        <v>66</v>
      </c>
      <c r="C60" s="7"/>
    </row>
    <row r="61" spans="1:3" ht="15">
      <c r="A61" s="6" t="str">
        <f>"202301096"</f>
        <v>202301096</v>
      </c>
      <c r="B61" s="6">
        <v>54</v>
      </c>
      <c r="C61" s="7"/>
    </row>
    <row r="62" spans="1:3" ht="15">
      <c r="A62" s="6" t="str">
        <f>"202301098"</f>
        <v>202301098</v>
      </c>
      <c r="B62" s="6">
        <v>64</v>
      </c>
      <c r="C62" s="7"/>
    </row>
    <row r="63" spans="1:3" ht="15">
      <c r="A63" s="6" t="str">
        <f>"202301100"</f>
        <v>202301100</v>
      </c>
      <c r="B63" s="6">
        <v>58</v>
      </c>
      <c r="C63" s="7"/>
    </row>
    <row r="64" spans="1:3" ht="15">
      <c r="A64" s="6" t="str">
        <f>"202301101"</f>
        <v>202301101</v>
      </c>
      <c r="B64" s="6" t="s">
        <v>4</v>
      </c>
      <c r="C64" s="7"/>
    </row>
    <row r="65" spans="1:3" ht="15">
      <c r="A65" s="6" t="str">
        <f>"202301102"</f>
        <v>202301102</v>
      </c>
      <c r="B65" s="6">
        <v>66</v>
      </c>
      <c r="C65" s="7"/>
    </row>
    <row r="66" spans="1:3" ht="15">
      <c r="A66" s="6" t="str">
        <f>"202301103"</f>
        <v>202301103</v>
      </c>
      <c r="B66" s="6" t="s">
        <v>4</v>
      </c>
      <c r="C66" s="7"/>
    </row>
    <row r="67" spans="1:3" ht="15">
      <c r="A67" s="6" t="str">
        <f>"202301105"</f>
        <v>202301105</v>
      </c>
      <c r="B67" s="6">
        <v>70</v>
      </c>
      <c r="C67" s="7"/>
    </row>
    <row r="68" spans="1:3" ht="15">
      <c r="A68" s="6" t="str">
        <f>"202301106"</f>
        <v>202301106</v>
      </c>
      <c r="B68" s="6">
        <v>82</v>
      </c>
      <c r="C68" s="7"/>
    </row>
    <row r="69" spans="1:3" ht="15">
      <c r="A69" s="6" t="str">
        <f>"202301110"</f>
        <v>202301110</v>
      </c>
      <c r="B69" s="6">
        <v>51</v>
      </c>
      <c r="C69" s="7"/>
    </row>
    <row r="70" spans="1:3" ht="15">
      <c r="A70" s="6" t="str">
        <f>"202301114"</f>
        <v>202301114</v>
      </c>
      <c r="B70" s="6" t="s">
        <v>4</v>
      </c>
      <c r="C70" s="7"/>
    </row>
    <row r="71" spans="1:3" ht="15">
      <c r="A71" s="6" t="str">
        <f>"202301119"</f>
        <v>202301119</v>
      </c>
      <c r="B71" s="6">
        <v>66</v>
      </c>
      <c r="C71" s="7"/>
    </row>
    <row r="72" spans="1:3" ht="15">
      <c r="A72" s="6" t="str">
        <f>"202301120"</f>
        <v>202301120</v>
      </c>
      <c r="B72" s="6">
        <v>57</v>
      </c>
      <c r="C72" s="7"/>
    </row>
    <row r="73" spans="1:3" ht="15">
      <c r="A73" s="6" t="str">
        <f>"202301122"</f>
        <v>202301122</v>
      </c>
      <c r="B73" s="6">
        <v>66</v>
      </c>
      <c r="C73" s="7"/>
    </row>
    <row r="74" spans="1:3" ht="15">
      <c r="A74" s="6" t="str">
        <f>"202301123"</f>
        <v>202301123</v>
      </c>
      <c r="B74" s="6">
        <v>60</v>
      </c>
      <c r="C74" s="7"/>
    </row>
    <row r="75" spans="1:3" ht="15">
      <c r="A75" s="6" t="str">
        <f>"202301125"</f>
        <v>202301125</v>
      </c>
      <c r="B75" s="6">
        <v>65</v>
      </c>
      <c r="C75" s="7"/>
    </row>
    <row r="76" spans="1:3" ht="15">
      <c r="A76" s="6" t="str">
        <f>"202301126"</f>
        <v>202301126</v>
      </c>
      <c r="B76" s="6">
        <v>75</v>
      </c>
      <c r="C76" s="7"/>
    </row>
    <row r="77" spans="1:3" ht="15">
      <c r="A77" s="6" t="str">
        <f>"202301131"</f>
        <v>202301131</v>
      </c>
      <c r="B77" s="6">
        <v>59</v>
      </c>
      <c r="C77" s="7"/>
    </row>
    <row r="78" spans="1:3" ht="15">
      <c r="A78" s="6" t="str">
        <f>"202301132"</f>
        <v>202301132</v>
      </c>
      <c r="B78" s="6">
        <v>73</v>
      </c>
      <c r="C78" s="7"/>
    </row>
    <row r="79" spans="1:3" ht="15">
      <c r="A79" s="6" t="str">
        <f>"202301133"</f>
        <v>202301133</v>
      </c>
      <c r="B79" s="6" t="s">
        <v>4</v>
      </c>
      <c r="C79" s="7"/>
    </row>
    <row r="80" spans="1:3" ht="15">
      <c r="A80" s="6" t="str">
        <f>"202301134"</f>
        <v>202301134</v>
      </c>
      <c r="B80" s="6">
        <v>67</v>
      </c>
      <c r="C80" s="7"/>
    </row>
    <row r="81" spans="1:3" ht="15">
      <c r="A81" s="6" t="str">
        <f>"202301135"</f>
        <v>202301135</v>
      </c>
      <c r="B81" s="6">
        <v>68</v>
      </c>
      <c r="C81" s="7"/>
    </row>
    <row r="82" spans="1:3" ht="15">
      <c r="A82" s="6" t="str">
        <f>"202301136"</f>
        <v>202301136</v>
      </c>
      <c r="B82" s="6" t="s">
        <v>4</v>
      </c>
      <c r="C82" s="7"/>
    </row>
    <row r="83" spans="1:3" ht="15">
      <c r="A83" s="6" t="str">
        <f>"202301137"</f>
        <v>202301137</v>
      </c>
      <c r="B83" s="6">
        <v>74</v>
      </c>
      <c r="C83" s="7"/>
    </row>
    <row r="84" spans="1:3" ht="15">
      <c r="A84" s="6" t="str">
        <f>"202301138"</f>
        <v>202301138</v>
      </c>
      <c r="B84" s="6">
        <v>54</v>
      </c>
      <c r="C84" s="7"/>
    </row>
    <row r="85" spans="1:3" ht="15">
      <c r="A85" s="6" t="str">
        <f>"202301139"</f>
        <v>202301139</v>
      </c>
      <c r="B85" s="6">
        <v>53</v>
      </c>
      <c r="C85" s="7"/>
    </row>
    <row r="86" spans="1:3" ht="15">
      <c r="A86" s="6" t="str">
        <f>"202301140"</f>
        <v>202301140</v>
      </c>
      <c r="B86" s="6">
        <v>62</v>
      </c>
      <c r="C86" s="7"/>
    </row>
    <row r="87" spans="1:3" ht="15">
      <c r="A87" s="6" t="str">
        <f>"202301146"</f>
        <v>202301146</v>
      </c>
      <c r="B87" s="6">
        <v>53</v>
      </c>
      <c r="C87" s="7"/>
    </row>
    <row r="88" spans="1:3" ht="15">
      <c r="A88" s="6" t="str">
        <f>"202301148"</f>
        <v>202301148</v>
      </c>
      <c r="B88" s="6" t="s">
        <v>4</v>
      </c>
      <c r="C88" s="7"/>
    </row>
    <row r="89" spans="1:3" ht="15">
      <c r="A89" s="6" t="str">
        <f>"202301149"</f>
        <v>202301149</v>
      </c>
      <c r="B89" s="6" t="s">
        <v>4</v>
      </c>
      <c r="C89" s="7"/>
    </row>
    <row r="90" spans="1:3" ht="15">
      <c r="A90" s="6" t="str">
        <f>"202301150"</f>
        <v>202301150</v>
      </c>
      <c r="B90" s="6" t="s">
        <v>4</v>
      </c>
      <c r="C90" s="7"/>
    </row>
    <row r="91" spans="1:3" ht="15">
      <c r="A91" s="6" t="str">
        <f>"202301151"</f>
        <v>202301151</v>
      </c>
      <c r="B91" s="6">
        <v>65</v>
      </c>
      <c r="C91" s="7"/>
    </row>
    <row r="92" spans="1:3" ht="15">
      <c r="A92" s="6" t="str">
        <f>"202301153"</f>
        <v>202301153</v>
      </c>
      <c r="B92" s="6">
        <v>51</v>
      </c>
      <c r="C92" s="7"/>
    </row>
    <row r="93" spans="1:3" ht="15">
      <c r="A93" s="6" t="str">
        <f>"202301156"</f>
        <v>202301156</v>
      </c>
      <c r="B93" s="6" t="s">
        <v>4</v>
      </c>
      <c r="C93" s="7"/>
    </row>
    <row r="94" spans="1:3" ht="15">
      <c r="A94" s="6" t="str">
        <f>"202301157"</f>
        <v>202301157</v>
      </c>
      <c r="B94" s="6">
        <v>72</v>
      </c>
      <c r="C94" s="7"/>
    </row>
    <row r="95" spans="1:3" ht="15">
      <c r="A95" s="6" t="str">
        <f>"202301158"</f>
        <v>202301158</v>
      </c>
      <c r="B95" s="6">
        <v>85</v>
      </c>
      <c r="C95" s="7"/>
    </row>
    <row r="96" spans="1:3" ht="15">
      <c r="A96" s="6" t="str">
        <f>"202301160"</f>
        <v>202301160</v>
      </c>
      <c r="B96" s="6">
        <v>56</v>
      </c>
      <c r="C96" s="7"/>
    </row>
    <row r="97" spans="1:3" ht="15">
      <c r="A97" s="6" t="str">
        <f>"202301161"</f>
        <v>202301161</v>
      </c>
      <c r="B97" s="6">
        <v>59</v>
      </c>
      <c r="C97" s="7"/>
    </row>
    <row r="98" spans="1:3" ht="15">
      <c r="A98" s="6" t="str">
        <f>"202301163"</f>
        <v>202301163</v>
      </c>
      <c r="B98" s="6">
        <v>58</v>
      </c>
      <c r="C98" s="7"/>
    </row>
    <row r="99" spans="1:3" ht="15">
      <c r="A99" s="6" t="str">
        <f>"202301165"</f>
        <v>202301165</v>
      </c>
      <c r="B99" s="6">
        <v>70</v>
      </c>
      <c r="C99" s="7"/>
    </row>
    <row r="100" spans="1:3" ht="15">
      <c r="A100" s="6" t="str">
        <f>"202301167"</f>
        <v>202301167</v>
      </c>
      <c r="B100" s="6">
        <v>45</v>
      </c>
      <c r="C100" s="7"/>
    </row>
    <row r="101" spans="1:3" ht="15">
      <c r="A101" s="6" t="str">
        <f>"202301169"</f>
        <v>202301169</v>
      </c>
      <c r="B101" s="6">
        <v>41</v>
      </c>
      <c r="C101" s="7"/>
    </row>
    <row r="102" spans="1:3" ht="15">
      <c r="A102" s="6" t="str">
        <f>"202301173"</f>
        <v>202301173</v>
      </c>
      <c r="B102" s="6">
        <v>65</v>
      </c>
      <c r="C102" s="7"/>
    </row>
    <row r="103" spans="1:3" ht="15">
      <c r="A103" s="6" t="str">
        <f>"202301174"</f>
        <v>202301174</v>
      </c>
      <c r="B103" s="6">
        <v>75</v>
      </c>
      <c r="C103" s="7"/>
    </row>
    <row r="104" spans="1:3" ht="15">
      <c r="A104" s="6" t="str">
        <f>"202301175"</f>
        <v>202301175</v>
      </c>
      <c r="B104" s="6">
        <v>53</v>
      </c>
      <c r="C104" s="7"/>
    </row>
    <row r="105" spans="1:3" ht="15">
      <c r="A105" s="6" t="str">
        <f>"202301177"</f>
        <v>202301177</v>
      </c>
      <c r="B105" s="6">
        <v>59</v>
      </c>
      <c r="C105" s="7"/>
    </row>
    <row r="106" spans="1:3" ht="15">
      <c r="A106" s="6" t="str">
        <f>"202301178"</f>
        <v>202301178</v>
      </c>
      <c r="B106" s="6">
        <v>64</v>
      </c>
      <c r="C106" s="7"/>
    </row>
    <row r="107" spans="1:3" ht="15">
      <c r="A107" s="6" t="str">
        <f>"202301179"</f>
        <v>202301179</v>
      </c>
      <c r="B107" s="6">
        <v>86</v>
      </c>
      <c r="C107" s="7"/>
    </row>
    <row r="108" spans="1:3" ht="15">
      <c r="A108" s="6" t="str">
        <f>"202301180"</f>
        <v>202301180</v>
      </c>
      <c r="B108" s="6">
        <v>66</v>
      </c>
      <c r="C108" s="7"/>
    </row>
    <row r="109" spans="1:3" ht="15">
      <c r="A109" s="6" t="str">
        <f>"202301184"</f>
        <v>202301184</v>
      </c>
      <c r="B109" s="6">
        <v>78</v>
      </c>
      <c r="C109" s="7"/>
    </row>
    <row r="110" spans="1:3" ht="15">
      <c r="A110" s="6" t="str">
        <f>"202301186"</f>
        <v>202301186</v>
      </c>
      <c r="B110" s="6">
        <v>47</v>
      </c>
      <c r="C110" s="7"/>
    </row>
    <row r="111" spans="1:3" ht="15">
      <c r="A111" s="6" t="str">
        <f>"202301187"</f>
        <v>202301187</v>
      </c>
      <c r="B111" s="6" t="s">
        <v>4</v>
      </c>
      <c r="C111" s="7"/>
    </row>
    <row r="112" spans="1:3" ht="15">
      <c r="A112" s="6" t="str">
        <f>"202301190"</f>
        <v>202301190</v>
      </c>
      <c r="B112" s="6" t="s">
        <v>4</v>
      </c>
      <c r="C112" s="7"/>
    </row>
    <row r="113" spans="1:3" ht="15">
      <c r="A113" s="6" t="str">
        <f>"202301191"</f>
        <v>202301191</v>
      </c>
      <c r="B113" s="6">
        <v>58</v>
      </c>
      <c r="C113" s="7"/>
    </row>
    <row r="114" spans="1:3" ht="15">
      <c r="A114" s="6" t="str">
        <f>"202301193"</f>
        <v>202301193</v>
      </c>
      <c r="B114" s="6">
        <v>47</v>
      </c>
      <c r="C114" s="7"/>
    </row>
    <row r="115" spans="1:3" ht="15">
      <c r="A115" s="6" t="str">
        <f>"202301194"</f>
        <v>202301194</v>
      </c>
      <c r="B115" s="6">
        <v>85</v>
      </c>
      <c r="C115" s="7"/>
    </row>
    <row r="116" spans="1:3" ht="15">
      <c r="A116" s="6" t="str">
        <f>"202301195"</f>
        <v>202301195</v>
      </c>
      <c r="B116" s="6" t="s">
        <v>4</v>
      </c>
      <c r="C116" s="7"/>
    </row>
    <row r="117" spans="1:3" ht="15">
      <c r="A117" s="6" t="str">
        <f>"202301196"</f>
        <v>202301196</v>
      </c>
      <c r="B117" s="6">
        <v>45</v>
      </c>
      <c r="C117" s="7"/>
    </row>
    <row r="118" spans="1:3" ht="15">
      <c r="A118" s="6" t="str">
        <f>"202301197"</f>
        <v>202301197</v>
      </c>
      <c r="B118" s="6">
        <v>67</v>
      </c>
      <c r="C118" s="7"/>
    </row>
    <row r="119" spans="1:3" ht="15">
      <c r="A119" s="6" t="str">
        <f>"202301199"</f>
        <v>202301199</v>
      </c>
      <c r="B119" s="6">
        <v>68</v>
      </c>
      <c r="C119" s="7"/>
    </row>
    <row r="120" spans="1:3" ht="15">
      <c r="A120" s="6" t="str">
        <f>"202301200"</f>
        <v>202301200</v>
      </c>
      <c r="B120" s="6">
        <v>60</v>
      </c>
      <c r="C120" s="7"/>
    </row>
    <row r="121" spans="1:3" ht="15">
      <c r="A121" s="6" t="str">
        <f>"202301201"</f>
        <v>202301201</v>
      </c>
      <c r="B121" s="6">
        <v>74</v>
      </c>
      <c r="C121" s="7"/>
    </row>
    <row r="122" spans="1:3" ht="15">
      <c r="A122" s="6" t="str">
        <f>"202301205"</f>
        <v>202301205</v>
      </c>
      <c r="B122" s="6" t="s">
        <v>4</v>
      </c>
      <c r="C122" s="7"/>
    </row>
    <row r="123" spans="1:3" ht="15">
      <c r="A123" s="6" t="str">
        <f>"202301206"</f>
        <v>202301206</v>
      </c>
      <c r="B123" s="6">
        <v>64</v>
      </c>
      <c r="C123" s="7"/>
    </row>
    <row r="124" spans="1:3" ht="15">
      <c r="A124" s="6" t="str">
        <f>"202301208"</f>
        <v>202301208</v>
      </c>
      <c r="B124" s="6">
        <v>53</v>
      </c>
      <c r="C124" s="7"/>
    </row>
    <row r="125" spans="1:3" ht="15">
      <c r="A125" s="6" t="str">
        <f>"202301209"</f>
        <v>202301209</v>
      </c>
      <c r="B125" s="6">
        <v>64</v>
      </c>
      <c r="C125" s="7"/>
    </row>
    <row r="126" spans="1:3" ht="15">
      <c r="A126" s="6" t="str">
        <f>"202301210"</f>
        <v>202301210</v>
      </c>
      <c r="B126" s="6">
        <v>55</v>
      </c>
      <c r="C126" s="7"/>
    </row>
    <row r="127" spans="1:3" ht="15">
      <c r="A127" s="6" t="str">
        <f>"202301212"</f>
        <v>202301212</v>
      </c>
      <c r="B127" s="6">
        <v>84</v>
      </c>
      <c r="C127" s="7"/>
    </row>
    <row r="128" spans="1:3" ht="15">
      <c r="A128" s="6" t="str">
        <f>"202301213"</f>
        <v>202301213</v>
      </c>
      <c r="B128" s="6">
        <v>65</v>
      </c>
      <c r="C128" s="7"/>
    </row>
    <row r="129" spans="1:3" ht="15">
      <c r="A129" s="6" t="str">
        <f>"202301215"</f>
        <v>202301215</v>
      </c>
      <c r="B129" s="6">
        <v>46</v>
      </c>
      <c r="C129" s="7"/>
    </row>
    <row r="130" spans="1:3" ht="15">
      <c r="A130" s="6" t="str">
        <f>"202301216"</f>
        <v>202301216</v>
      </c>
      <c r="B130" s="6">
        <v>49</v>
      </c>
      <c r="C130" s="7"/>
    </row>
    <row r="131" spans="1:3" ht="15">
      <c r="A131" s="6" t="str">
        <f>"202301220"</f>
        <v>202301220</v>
      </c>
      <c r="B131" s="6">
        <v>62</v>
      </c>
      <c r="C131" s="7"/>
    </row>
    <row r="132" spans="1:3" ht="15">
      <c r="A132" s="6" t="str">
        <f>"202301222"</f>
        <v>202301222</v>
      </c>
      <c r="B132" s="6">
        <v>56</v>
      </c>
      <c r="C132" s="7"/>
    </row>
    <row r="133" spans="1:3" ht="15">
      <c r="A133" s="6" t="str">
        <f>"202301225"</f>
        <v>202301225</v>
      </c>
      <c r="B133" s="6">
        <v>53</v>
      </c>
      <c r="C133" s="7"/>
    </row>
    <row r="134" spans="1:3" ht="15">
      <c r="A134" s="6" t="str">
        <f>"202301226"</f>
        <v>202301226</v>
      </c>
      <c r="B134" s="6">
        <v>68</v>
      </c>
      <c r="C134" s="7"/>
    </row>
    <row r="135" spans="1:3" ht="15">
      <c r="A135" s="6" t="str">
        <f>"202301227"</f>
        <v>202301227</v>
      </c>
      <c r="B135" s="6">
        <v>72</v>
      </c>
      <c r="C135" s="7"/>
    </row>
    <row r="136" spans="1:3" ht="15">
      <c r="A136" s="6" t="str">
        <f>"202301228"</f>
        <v>202301228</v>
      </c>
      <c r="B136" s="6">
        <v>63</v>
      </c>
      <c r="C136" s="7"/>
    </row>
    <row r="137" spans="1:3" ht="15">
      <c r="A137" s="6" t="str">
        <f>"202301230"</f>
        <v>202301230</v>
      </c>
      <c r="B137" s="6">
        <v>76</v>
      </c>
      <c r="C137" s="7"/>
    </row>
    <row r="138" spans="1:3" ht="15">
      <c r="A138" s="6" t="str">
        <f>"202301233"</f>
        <v>202301233</v>
      </c>
      <c r="B138" s="6">
        <v>63</v>
      </c>
      <c r="C138" s="7"/>
    </row>
    <row r="139" spans="1:3" ht="15">
      <c r="A139" s="6" t="str">
        <f>"202301235"</f>
        <v>202301235</v>
      </c>
      <c r="B139" s="6" t="s">
        <v>4</v>
      </c>
      <c r="C139" s="7"/>
    </row>
    <row r="140" spans="1:3" ht="15">
      <c r="A140" s="6" t="str">
        <f>"202301237"</f>
        <v>202301237</v>
      </c>
      <c r="B140" s="6">
        <v>77</v>
      </c>
      <c r="C140" s="7"/>
    </row>
    <row r="141" spans="1:3" ht="15">
      <c r="A141" s="6" t="str">
        <f>"202301239"</f>
        <v>202301239</v>
      </c>
      <c r="B141" s="6">
        <v>56</v>
      </c>
      <c r="C141" s="7"/>
    </row>
    <row r="142" spans="1:3" ht="15">
      <c r="A142" s="6" t="str">
        <f>"202301242"</f>
        <v>202301242</v>
      </c>
      <c r="B142" s="6">
        <v>63</v>
      </c>
      <c r="C142" s="7"/>
    </row>
    <row r="143" spans="1:3" ht="15">
      <c r="A143" s="6" t="str">
        <f>"202301244"</f>
        <v>202301244</v>
      </c>
      <c r="B143" s="6">
        <v>78</v>
      </c>
      <c r="C143" s="7"/>
    </row>
    <row r="144" spans="1:3" ht="15">
      <c r="A144" s="6" t="str">
        <f>"202301245"</f>
        <v>202301245</v>
      </c>
      <c r="B144" s="6">
        <v>54</v>
      </c>
      <c r="C144" s="7"/>
    </row>
    <row r="145" spans="1:3" ht="15">
      <c r="A145" s="6" t="str">
        <f>"202301246"</f>
        <v>202301246</v>
      </c>
      <c r="B145" s="6">
        <v>54</v>
      </c>
      <c r="C145" s="7"/>
    </row>
    <row r="146" spans="1:3" ht="15">
      <c r="A146" s="6" t="str">
        <f>"202301248"</f>
        <v>202301248</v>
      </c>
      <c r="B146" s="6">
        <v>59</v>
      </c>
      <c r="C146" s="7"/>
    </row>
    <row r="147" spans="1:3" ht="15">
      <c r="A147" s="6" t="str">
        <f>"202301250"</f>
        <v>202301250</v>
      </c>
      <c r="B147" s="6">
        <v>57</v>
      </c>
      <c r="C147" s="7"/>
    </row>
    <row r="148" spans="1:3" ht="15">
      <c r="A148" s="6" t="str">
        <f>"202301251"</f>
        <v>202301251</v>
      </c>
      <c r="B148" s="6">
        <v>54</v>
      </c>
      <c r="C148" s="7"/>
    </row>
    <row r="149" spans="1:3" ht="15">
      <c r="A149" s="6" t="str">
        <f>"202301252"</f>
        <v>202301252</v>
      </c>
      <c r="B149" s="6">
        <v>64</v>
      </c>
      <c r="C149" s="7"/>
    </row>
    <row r="150" spans="1:3" ht="15">
      <c r="A150" s="6" t="str">
        <f>"202301253"</f>
        <v>202301253</v>
      </c>
      <c r="B150" s="6">
        <v>76</v>
      </c>
      <c r="C150" s="7"/>
    </row>
    <row r="151" spans="1:3" ht="15">
      <c r="A151" s="6" t="str">
        <f>"202301254"</f>
        <v>202301254</v>
      </c>
      <c r="B151" s="6">
        <v>63</v>
      </c>
      <c r="C151" s="7"/>
    </row>
    <row r="152" spans="1:3" ht="15">
      <c r="A152" s="6" t="str">
        <f>"202301256"</f>
        <v>202301256</v>
      </c>
      <c r="B152" s="6">
        <v>50</v>
      </c>
      <c r="C152" s="7"/>
    </row>
    <row r="153" spans="1:3" ht="15">
      <c r="A153" s="6" t="str">
        <f>"202301257"</f>
        <v>202301257</v>
      </c>
      <c r="B153" s="6">
        <v>65</v>
      </c>
      <c r="C153" s="7"/>
    </row>
    <row r="154" spans="1:3" ht="15">
      <c r="A154" s="6" t="str">
        <f>"202301260"</f>
        <v>202301260</v>
      </c>
      <c r="B154" s="6">
        <v>71</v>
      </c>
      <c r="C154" s="7"/>
    </row>
    <row r="155" spans="1:3" ht="15">
      <c r="A155" s="6" t="str">
        <f>"202301261"</f>
        <v>202301261</v>
      </c>
      <c r="B155" s="6">
        <v>62</v>
      </c>
      <c r="C155" s="7"/>
    </row>
    <row r="156" spans="1:3" ht="15">
      <c r="A156" s="6" t="str">
        <f>"202301262"</f>
        <v>202301262</v>
      </c>
      <c r="B156" s="6">
        <v>58</v>
      </c>
      <c r="C156" s="7"/>
    </row>
    <row r="157" spans="1:3" ht="15">
      <c r="A157" s="6" t="str">
        <f>"202301263"</f>
        <v>202301263</v>
      </c>
      <c r="B157" s="6">
        <v>44</v>
      </c>
      <c r="C157" s="7"/>
    </row>
    <row r="158" spans="1:3" ht="15">
      <c r="A158" s="6" t="str">
        <f>"202301264"</f>
        <v>202301264</v>
      </c>
      <c r="B158" s="6">
        <v>76</v>
      </c>
      <c r="C158" s="7"/>
    </row>
    <row r="159" spans="1:3" ht="15">
      <c r="A159" s="6" t="str">
        <f>"202301265"</f>
        <v>202301265</v>
      </c>
      <c r="B159" s="6">
        <v>69</v>
      </c>
      <c r="C159" s="7"/>
    </row>
    <row r="160" spans="1:3" ht="15">
      <c r="A160" s="6" t="str">
        <f>"202301266"</f>
        <v>202301266</v>
      </c>
      <c r="B160" s="6">
        <v>66</v>
      </c>
      <c r="C160" s="7"/>
    </row>
    <row r="161" spans="1:3" ht="15">
      <c r="A161" s="6" t="str">
        <f>"202301267"</f>
        <v>202301267</v>
      </c>
      <c r="B161" s="6">
        <v>67</v>
      </c>
      <c r="C161" s="7"/>
    </row>
    <row r="162" spans="1:3" ht="15">
      <c r="A162" s="6" t="str">
        <f>"202301268"</f>
        <v>202301268</v>
      </c>
      <c r="B162" s="6">
        <v>48</v>
      </c>
      <c r="C162" s="7"/>
    </row>
    <row r="163" spans="1:3" ht="15">
      <c r="A163" s="6" t="str">
        <f>"202301269"</f>
        <v>202301269</v>
      </c>
      <c r="B163" s="6">
        <v>76</v>
      </c>
      <c r="C163" s="7"/>
    </row>
    <row r="164" spans="1:3" ht="15">
      <c r="A164" s="6" t="str">
        <f>"202301271"</f>
        <v>202301271</v>
      </c>
      <c r="B164" s="6">
        <v>63</v>
      </c>
      <c r="C164" s="7"/>
    </row>
    <row r="165" spans="1:3" ht="15">
      <c r="A165" s="6" t="str">
        <f>"202301273"</f>
        <v>202301273</v>
      </c>
      <c r="B165" s="6" t="s">
        <v>4</v>
      </c>
      <c r="C165" s="7"/>
    </row>
    <row r="166" spans="1:3" ht="15">
      <c r="A166" s="6" t="str">
        <f>"202301274"</f>
        <v>202301274</v>
      </c>
      <c r="B166" s="6">
        <v>68</v>
      </c>
      <c r="C166" s="7"/>
    </row>
    <row r="167" spans="1:3" ht="15">
      <c r="A167" s="6" t="str">
        <f>"202301275"</f>
        <v>202301275</v>
      </c>
      <c r="B167" s="6" t="s">
        <v>4</v>
      </c>
      <c r="C167" s="7"/>
    </row>
    <row r="168" spans="1:3" ht="15">
      <c r="A168" s="6" t="str">
        <f>"202301278"</f>
        <v>202301278</v>
      </c>
      <c r="B168" s="6">
        <v>69</v>
      </c>
      <c r="C168" s="7"/>
    </row>
    <row r="169" spans="1:3" ht="15">
      <c r="A169" s="6" t="str">
        <f>"202301279"</f>
        <v>202301279</v>
      </c>
      <c r="B169" s="6">
        <v>31</v>
      </c>
      <c r="C169" s="7"/>
    </row>
    <row r="170" spans="1:3" ht="15">
      <c r="A170" s="6" t="str">
        <f>"202301280"</f>
        <v>202301280</v>
      </c>
      <c r="B170" s="6">
        <v>58</v>
      </c>
      <c r="C170" s="7"/>
    </row>
    <row r="171" spans="1:3" ht="15">
      <c r="A171" s="6" t="str">
        <f>"202301281"</f>
        <v>202301281</v>
      </c>
      <c r="B171" s="6">
        <v>60</v>
      </c>
      <c r="C171" s="7"/>
    </row>
    <row r="172" spans="1:3" ht="15">
      <c r="A172" s="6" t="str">
        <f>"202301282"</f>
        <v>202301282</v>
      </c>
      <c r="B172" s="6">
        <v>62</v>
      </c>
      <c r="C172" s="7"/>
    </row>
    <row r="173" spans="1:3" ht="15">
      <c r="A173" s="6" t="str">
        <f>"202301284"</f>
        <v>202301284</v>
      </c>
      <c r="B173" s="6">
        <v>58</v>
      </c>
      <c r="C173" s="7"/>
    </row>
    <row r="174" spans="1:3" ht="15">
      <c r="A174" s="6" t="str">
        <f>"202301286"</f>
        <v>202301286</v>
      </c>
      <c r="B174" s="6">
        <v>66</v>
      </c>
      <c r="C174" s="7"/>
    </row>
    <row r="175" spans="1:3" ht="15">
      <c r="A175" s="6" t="str">
        <f>"202301287"</f>
        <v>202301287</v>
      </c>
      <c r="B175" s="6">
        <v>61</v>
      </c>
      <c r="C175" s="7"/>
    </row>
    <row r="176" spans="1:3" ht="15">
      <c r="A176" s="6" t="str">
        <f>"202301289"</f>
        <v>202301289</v>
      </c>
      <c r="B176" s="6">
        <v>69</v>
      </c>
      <c r="C176" s="7"/>
    </row>
    <row r="177" spans="1:3" ht="15">
      <c r="A177" s="6" t="str">
        <f>"202301290"</f>
        <v>202301290</v>
      </c>
      <c r="B177" s="6">
        <v>80</v>
      </c>
      <c r="C177" s="7"/>
    </row>
    <row r="178" spans="1:3" ht="15">
      <c r="A178" s="6" t="str">
        <f>"202301291"</f>
        <v>202301291</v>
      </c>
      <c r="B178" s="6">
        <v>62</v>
      </c>
      <c r="C178" s="7"/>
    </row>
    <row r="179" spans="1:3" ht="15">
      <c r="A179" s="6" t="str">
        <f>"202301292"</f>
        <v>202301292</v>
      </c>
      <c r="B179" s="6">
        <v>48</v>
      </c>
      <c r="C179" s="7"/>
    </row>
    <row r="180" spans="1:3" ht="15">
      <c r="A180" s="6" t="str">
        <f>"202301293"</f>
        <v>202301293</v>
      </c>
      <c r="B180" s="6">
        <v>55</v>
      </c>
      <c r="C180" s="7"/>
    </row>
    <row r="181" spans="1:3" ht="15">
      <c r="A181" s="6" t="str">
        <f>"202301294"</f>
        <v>202301294</v>
      </c>
      <c r="B181" s="6">
        <v>64</v>
      </c>
      <c r="C181" s="7"/>
    </row>
    <row r="182" spans="1:3" ht="15">
      <c r="A182" s="6" t="str">
        <f>"202301295"</f>
        <v>202301295</v>
      </c>
      <c r="B182" s="6" t="s">
        <v>4</v>
      </c>
      <c r="C182" s="7"/>
    </row>
    <row r="183" spans="1:3" ht="15">
      <c r="A183" s="6" t="str">
        <f>"202301297"</f>
        <v>202301297</v>
      </c>
      <c r="B183" s="6">
        <v>58</v>
      </c>
      <c r="C183" s="7"/>
    </row>
    <row r="184" spans="1:3" ht="15">
      <c r="A184" s="6" t="str">
        <f>"202301298"</f>
        <v>202301298</v>
      </c>
      <c r="B184" s="6">
        <v>50</v>
      </c>
      <c r="C184" s="7"/>
    </row>
    <row r="185" spans="1:3" ht="15">
      <c r="A185" s="6" t="str">
        <f>"202301299"</f>
        <v>202301299</v>
      </c>
      <c r="B185" s="6" t="s">
        <v>4</v>
      </c>
      <c r="C185" s="7"/>
    </row>
    <row r="186" spans="1:3" ht="15">
      <c r="A186" s="6" t="str">
        <f>"202301300"</f>
        <v>202301300</v>
      </c>
      <c r="B186" s="6">
        <v>58</v>
      </c>
      <c r="C186" s="7"/>
    </row>
    <row r="187" spans="1:3" ht="15">
      <c r="A187" s="6" t="str">
        <f>"202301301"</f>
        <v>202301301</v>
      </c>
      <c r="B187" s="6">
        <v>58</v>
      </c>
      <c r="C187" s="7"/>
    </row>
    <row r="188" spans="1:3" ht="15">
      <c r="A188" s="6" t="str">
        <f>"202301302"</f>
        <v>202301302</v>
      </c>
      <c r="B188" s="6" t="s">
        <v>4</v>
      </c>
      <c r="C188" s="7"/>
    </row>
    <row r="189" spans="1:3" ht="15">
      <c r="A189" s="6" t="str">
        <f>"202301306"</f>
        <v>202301306</v>
      </c>
      <c r="B189" s="6">
        <v>83</v>
      </c>
      <c r="C189" s="7"/>
    </row>
    <row r="190" spans="1:3" ht="15">
      <c r="A190" s="6" t="str">
        <f>"202301307"</f>
        <v>202301307</v>
      </c>
      <c r="B190" s="6">
        <v>61</v>
      </c>
      <c r="C190" s="7"/>
    </row>
    <row r="191" spans="1:3" ht="15">
      <c r="A191" s="6" t="str">
        <f>"202301308"</f>
        <v>202301308</v>
      </c>
      <c r="B191" s="6" t="s">
        <v>4</v>
      </c>
      <c r="C191" s="7"/>
    </row>
    <row r="192" spans="1:3" ht="15">
      <c r="A192" s="6" t="str">
        <f>"202301309"</f>
        <v>202301309</v>
      </c>
      <c r="B192" s="6">
        <v>49</v>
      </c>
      <c r="C192" s="7"/>
    </row>
    <row r="193" spans="1:3" ht="15">
      <c r="A193" s="6" t="str">
        <f>"202301310"</f>
        <v>202301310</v>
      </c>
      <c r="B193" s="6">
        <v>59</v>
      </c>
      <c r="C193" s="7"/>
    </row>
    <row r="194" spans="1:3" ht="15">
      <c r="A194" s="6" t="str">
        <f>"202301312"</f>
        <v>202301312</v>
      </c>
      <c r="B194" s="6">
        <v>73</v>
      </c>
      <c r="C194" s="7"/>
    </row>
    <row r="195" spans="1:3" ht="15">
      <c r="A195" s="6" t="str">
        <f>"202301313"</f>
        <v>202301313</v>
      </c>
      <c r="B195" s="6">
        <v>68</v>
      </c>
      <c r="C195" s="7"/>
    </row>
    <row r="196" spans="1:3" ht="15">
      <c r="A196" s="6" t="str">
        <f>"202301314"</f>
        <v>202301314</v>
      </c>
      <c r="B196" s="6" t="s">
        <v>4</v>
      </c>
      <c r="C196" s="7"/>
    </row>
    <row r="197" spans="1:3" ht="15">
      <c r="A197" s="6" t="str">
        <f>"202301317"</f>
        <v>202301317</v>
      </c>
      <c r="B197" s="6">
        <v>58</v>
      </c>
      <c r="C197" s="7"/>
    </row>
    <row r="198" spans="1:3" ht="15">
      <c r="A198" s="6" t="str">
        <f>"202301318"</f>
        <v>202301318</v>
      </c>
      <c r="B198" s="6">
        <v>61</v>
      </c>
      <c r="C198" s="7"/>
    </row>
    <row r="199" spans="1:3" ht="15">
      <c r="A199" s="6" t="str">
        <f>"202301319"</f>
        <v>202301319</v>
      </c>
      <c r="B199" s="6">
        <v>52</v>
      </c>
      <c r="C199" s="7"/>
    </row>
    <row r="200" spans="1:3" ht="15">
      <c r="A200" s="6" t="str">
        <f>"202301320"</f>
        <v>202301320</v>
      </c>
      <c r="B200" s="6">
        <v>68</v>
      </c>
      <c r="C200" s="7"/>
    </row>
    <row r="201" spans="1:3" ht="15">
      <c r="A201" s="6" t="str">
        <f>"202301321"</f>
        <v>202301321</v>
      </c>
      <c r="B201" s="6">
        <v>58</v>
      </c>
      <c r="C201" s="7"/>
    </row>
    <row r="202" spans="1:3" ht="15">
      <c r="A202" s="6" t="str">
        <f>"202301322"</f>
        <v>202301322</v>
      </c>
      <c r="B202" s="6">
        <v>63</v>
      </c>
      <c r="C202" s="7"/>
    </row>
    <row r="203" spans="1:3" ht="15">
      <c r="A203" s="6" t="str">
        <f>"202301323"</f>
        <v>202301323</v>
      </c>
      <c r="B203" s="6">
        <v>65</v>
      </c>
      <c r="C203" s="7"/>
    </row>
    <row r="204" spans="1:3" ht="15">
      <c r="A204" s="6" t="str">
        <f>"202301324"</f>
        <v>202301324</v>
      </c>
      <c r="B204" s="6" t="s">
        <v>4</v>
      </c>
      <c r="C204" s="7"/>
    </row>
    <row r="205" spans="1:3" ht="15">
      <c r="A205" s="6" t="str">
        <f>"202301325"</f>
        <v>202301325</v>
      </c>
      <c r="B205" s="6" t="s">
        <v>4</v>
      </c>
      <c r="C205" s="7"/>
    </row>
    <row r="206" spans="1:3" ht="15">
      <c r="A206" s="6" t="str">
        <f>"202301326"</f>
        <v>202301326</v>
      </c>
      <c r="B206" s="6">
        <v>65</v>
      </c>
      <c r="C206" s="7"/>
    </row>
    <row r="207" spans="1:3" ht="15">
      <c r="A207" s="6" t="str">
        <f>"202301327"</f>
        <v>202301327</v>
      </c>
      <c r="B207" s="6">
        <v>57</v>
      </c>
      <c r="C207" s="7"/>
    </row>
    <row r="208" spans="1:3" ht="15">
      <c r="A208" s="6" t="str">
        <f>"202301329"</f>
        <v>202301329</v>
      </c>
      <c r="B208" s="6">
        <v>56</v>
      </c>
      <c r="C208" s="7"/>
    </row>
    <row r="209" spans="1:3" ht="15">
      <c r="A209" s="6" t="str">
        <f>"202301330"</f>
        <v>202301330</v>
      </c>
      <c r="B209" s="6">
        <v>59</v>
      </c>
      <c r="C209" s="7"/>
    </row>
    <row r="210" spans="1:3" ht="15">
      <c r="A210" s="6" t="str">
        <f>"202301331"</f>
        <v>202301331</v>
      </c>
      <c r="B210" s="6">
        <v>49</v>
      </c>
      <c r="C210" s="7"/>
    </row>
    <row r="211" spans="1:3" ht="15">
      <c r="A211" s="6" t="str">
        <f>"202301332"</f>
        <v>202301332</v>
      </c>
      <c r="B211" s="6">
        <v>53</v>
      </c>
      <c r="C211" s="7"/>
    </row>
    <row r="212" spans="1:3" ht="15">
      <c r="A212" s="6" t="str">
        <f>"202301335"</f>
        <v>202301335</v>
      </c>
      <c r="B212" s="6">
        <v>62</v>
      </c>
      <c r="C212" s="7"/>
    </row>
    <row r="213" spans="1:3" ht="15">
      <c r="A213" s="6" t="str">
        <f>"202301336"</f>
        <v>202301336</v>
      </c>
      <c r="B213" s="6">
        <v>53</v>
      </c>
      <c r="C213" s="7"/>
    </row>
    <row r="214" spans="1:3" ht="15">
      <c r="A214" s="6" t="str">
        <f>"202301338"</f>
        <v>202301338</v>
      </c>
      <c r="B214" s="6">
        <v>55</v>
      </c>
      <c r="C214" s="7"/>
    </row>
    <row r="215" spans="1:3" ht="15">
      <c r="A215" s="6" t="str">
        <f>"202301339"</f>
        <v>202301339</v>
      </c>
      <c r="B215" s="6">
        <v>62</v>
      </c>
      <c r="C215" s="7"/>
    </row>
    <row r="216" spans="1:3" ht="15">
      <c r="A216" s="6" t="str">
        <f>"202301340"</f>
        <v>202301340</v>
      </c>
      <c r="B216" s="6">
        <v>70</v>
      </c>
      <c r="C216" s="7"/>
    </row>
    <row r="217" spans="1:3" ht="15">
      <c r="A217" s="6" t="str">
        <f>"202301341"</f>
        <v>202301341</v>
      </c>
      <c r="B217" s="6" t="s">
        <v>4</v>
      </c>
      <c r="C217" s="7"/>
    </row>
    <row r="218" spans="1:3" ht="15">
      <c r="A218" s="6" t="str">
        <f>"202301347"</f>
        <v>202301347</v>
      </c>
      <c r="B218" s="6">
        <v>55</v>
      </c>
      <c r="C218" s="7"/>
    </row>
    <row r="219" spans="1:3" ht="15">
      <c r="A219" s="6" t="str">
        <f>"202301348"</f>
        <v>202301348</v>
      </c>
      <c r="B219" s="6">
        <v>46</v>
      </c>
      <c r="C219" s="7"/>
    </row>
    <row r="220" spans="1:3" ht="15">
      <c r="A220" s="6" t="str">
        <f>"202301349"</f>
        <v>202301349</v>
      </c>
      <c r="B220" s="6" t="s">
        <v>4</v>
      </c>
      <c r="C220" s="7"/>
    </row>
    <row r="221" spans="1:3" ht="15">
      <c r="A221" s="6" t="str">
        <f>"202301350"</f>
        <v>202301350</v>
      </c>
      <c r="B221" s="6" t="s">
        <v>4</v>
      </c>
      <c r="C221" s="7"/>
    </row>
    <row r="222" spans="1:3" ht="15">
      <c r="A222" s="6" t="str">
        <f>"202301351"</f>
        <v>202301351</v>
      </c>
      <c r="B222" s="6">
        <v>74</v>
      </c>
      <c r="C222" s="7"/>
    </row>
    <row r="223" spans="1:3" ht="15">
      <c r="A223" s="6" t="str">
        <f>"202301352"</f>
        <v>202301352</v>
      </c>
      <c r="B223" s="6">
        <v>61</v>
      </c>
      <c r="C223" s="7"/>
    </row>
    <row r="224" spans="1:3" ht="15">
      <c r="A224" s="6" t="str">
        <f>"202301354"</f>
        <v>202301354</v>
      </c>
      <c r="B224" s="6" t="s">
        <v>4</v>
      </c>
      <c r="C224" s="7"/>
    </row>
    <row r="225" spans="1:3" ht="15">
      <c r="A225" s="6" t="str">
        <f>"202301355"</f>
        <v>202301355</v>
      </c>
      <c r="B225" s="6">
        <v>69</v>
      </c>
      <c r="C225" s="7"/>
    </row>
    <row r="226" spans="1:3" ht="15">
      <c r="A226" s="6" t="str">
        <f>"202301356"</f>
        <v>202301356</v>
      </c>
      <c r="B226" s="6">
        <v>73</v>
      </c>
      <c r="C226" s="7"/>
    </row>
    <row r="227" spans="1:3" ht="15">
      <c r="A227" s="6" t="str">
        <f>"202301358"</f>
        <v>202301358</v>
      </c>
      <c r="B227" s="6">
        <v>62</v>
      </c>
      <c r="C227" s="7"/>
    </row>
    <row r="228" spans="1:3" ht="15">
      <c r="A228" s="6" t="str">
        <f>"202301359"</f>
        <v>202301359</v>
      </c>
      <c r="B228" s="6" t="s">
        <v>4</v>
      </c>
      <c r="C228" s="7"/>
    </row>
    <row r="229" spans="1:3" ht="15">
      <c r="A229" s="6" t="str">
        <f>"202301360"</f>
        <v>202301360</v>
      </c>
      <c r="B229" s="6">
        <v>80</v>
      </c>
      <c r="C229" s="7"/>
    </row>
    <row r="230" spans="1:3" ht="15">
      <c r="A230" s="6" t="str">
        <f>"202301361"</f>
        <v>202301361</v>
      </c>
      <c r="B230" s="6">
        <v>50</v>
      </c>
      <c r="C230" s="7"/>
    </row>
    <row r="231" spans="1:3" ht="15">
      <c r="A231" s="6" t="str">
        <f>"202301362"</f>
        <v>202301362</v>
      </c>
      <c r="B231" s="6">
        <v>50</v>
      </c>
      <c r="C231" s="7"/>
    </row>
    <row r="232" spans="1:3" ht="15">
      <c r="A232" s="6" t="str">
        <f>"202301363"</f>
        <v>202301363</v>
      </c>
      <c r="B232" s="6">
        <v>83</v>
      </c>
      <c r="C232" s="7"/>
    </row>
    <row r="233" spans="1:3" ht="15">
      <c r="A233" s="6" t="str">
        <f>"202301366"</f>
        <v>202301366</v>
      </c>
      <c r="B233" s="6" t="s">
        <v>4</v>
      </c>
      <c r="C233" s="7"/>
    </row>
    <row r="234" spans="1:3" ht="15">
      <c r="A234" s="6" t="str">
        <f>"202301367"</f>
        <v>202301367</v>
      </c>
      <c r="B234" s="6">
        <v>62</v>
      </c>
      <c r="C234" s="7"/>
    </row>
    <row r="235" spans="1:3" ht="15">
      <c r="A235" s="6" t="str">
        <f>"202301368"</f>
        <v>202301368</v>
      </c>
      <c r="B235" s="6" t="s">
        <v>4</v>
      </c>
      <c r="C235" s="7"/>
    </row>
    <row r="236" spans="1:3" ht="15">
      <c r="A236" s="6" t="str">
        <f>"202301369"</f>
        <v>202301369</v>
      </c>
      <c r="B236" s="6">
        <v>74</v>
      </c>
      <c r="C236" s="7"/>
    </row>
    <row r="237" spans="1:3" ht="15">
      <c r="A237" s="6" t="str">
        <f>"202301370"</f>
        <v>202301370</v>
      </c>
      <c r="B237" s="6">
        <v>78</v>
      </c>
      <c r="C237" s="7"/>
    </row>
    <row r="238" spans="1:3" ht="15">
      <c r="A238" s="6" t="str">
        <f>"202301372"</f>
        <v>202301372</v>
      </c>
      <c r="B238" s="6">
        <v>49</v>
      </c>
      <c r="C238" s="7"/>
    </row>
    <row r="239" spans="1:3" ht="15">
      <c r="A239" s="6" t="str">
        <f>"202301373"</f>
        <v>202301373</v>
      </c>
      <c r="B239" s="6">
        <v>56</v>
      </c>
      <c r="C239" s="7"/>
    </row>
    <row r="240" spans="1:3" ht="15">
      <c r="A240" s="6" t="str">
        <f>"202301376"</f>
        <v>202301376</v>
      </c>
      <c r="B240" s="6">
        <v>84</v>
      </c>
      <c r="C240" s="7"/>
    </row>
    <row r="241" spans="1:3" ht="15">
      <c r="A241" s="6" t="str">
        <f>"202301377"</f>
        <v>202301377</v>
      </c>
      <c r="B241" s="6">
        <v>57</v>
      </c>
      <c r="C241" s="7"/>
    </row>
    <row r="242" spans="1:3" ht="15">
      <c r="A242" s="6" t="str">
        <f>"202301379"</f>
        <v>202301379</v>
      </c>
      <c r="B242" s="6">
        <v>69</v>
      </c>
      <c r="C242" s="7"/>
    </row>
    <row r="243" spans="1:3" ht="15">
      <c r="A243" s="6" t="str">
        <f>"202301380"</f>
        <v>202301380</v>
      </c>
      <c r="B243" s="6">
        <v>60</v>
      </c>
      <c r="C243" s="7"/>
    </row>
    <row r="244" spans="1:3" ht="15">
      <c r="A244" s="6" t="str">
        <f>"202301382"</f>
        <v>202301382</v>
      </c>
      <c r="B244" s="6">
        <v>63</v>
      </c>
      <c r="C244" s="7"/>
    </row>
    <row r="245" spans="1:3" ht="15">
      <c r="A245" s="6" t="str">
        <f>"202301383"</f>
        <v>202301383</v>
      </c>
      <c r="B245" s="6">
        <v>47</v>
      </c>
      <c r="C245" s="7"/>
    </row>
    <row r="246" spans="1:3" ht="15">
      <c r="A246" s="6" t="str">
        <f>"202301384"</f>
        <v>202301384</v>
      </c>
      <c r="B246" s="6">
        <v>58</v>
      </c>
      <c r="C246" s="7"/>
    </row>
    <row r="247" spans="1:3" ht="15">
      <c r="A247" s="6" t="str">
        <f>"202301387"</f>
        <v>202301387</v>
      </c>
      <c r="B247" s="6" t="s">
        <v>4</v>
      </c>
      <c r="C247" s="7"/>
    </row>
    <row r="248" spans="1:3" ht="15">
      <c r="A248" s="6" t="str">
        <f>"202301388"</f>
        <v>202301388</v>
      </c>
      <c r="B248" s="6">
        <v>60</v>
      </c>
      <c r="C248" s="7"/>
    </row>
    <row r="249" spans="1:3" ht="15">
      <c r="A249" s="6" t="str">
        <f>"202301389"</f>
        <v>202301389</v>
      </c>
      <c r="B249" s="6" t="s">
        <v>4</v>
      </c>
      <c r="C249" s="7"/>
    </row>
    <row r="250" spans="1:3" ht="15">
      <c r="A250" s="6" t="str">
        <f>"202301392"</f>
        <v>202301392</v>
      </c>
      <c r="B250" s="6">
        <v>62</v>
      </c>
      <c r="C250" s="7"/>
    </row>
    <row r="251" spans="1:3" ht="15">
      <c r="A251" s="6" t="str">
        <f>"202301396"</f>
        <v>202301396</v>
      </c>
      <c r="B251" s="6">
        <v>71</v>
      </c>
      <c r="C251" s="7"/>
    </row>
    <row r="252" spans="1:3" ht="15">
      <c r="A252" s="6" t="str">
        <f>"202301397"</f>
        <v>202301397</v>
      </c>
      <c r="B252" s="6">
        <v>62</v>
      </c>
      <c r="C252" s="7"/>
    </row>
    <row r="253" spans="1:3" ht="15">
      <c r="A253" s="6" t="str">
        <f>"202301399"</f>
        <v>202301399</v>
      </c>
      <c r="B253" s="6">
        <v>53</v>
      </c>
      <c r="C253" s="7"/>
    </row>
    <row r="254" spans="1:3" ht="15">
      <c r="A254" s="6" t="str">
        <f>"202301403"</f>
        <v>202301403</v>
      </c>
      <c r="B254" s="6">
        <v>57</v>
      </c>
      <c r="C254" s="7"/>
    </row>
    <row r="255" spans="1:3" ht="15">
      <c r="A255" s="6" t="str">
        <f>"202301407"</f>
        <v>202301407</v>
      </c>
      <c r="B255" s="6">
        <v>74</v>
      </c>
      <c r="C255" s="7"/>
    </row>
    <row r="256" spans="1:3" ht="15">
      <c r="A256" s="6" t="str">
        <f>"202301408"</f>
        <v>202301408</v>
      </c>
      <c r="B256" s="6" t="s">
        <v>4</v>
      </c>
      <c r="C256" s="7"/>
    </row>
    <row r="257" spans="1:3" ht="15">
      <c r="A257" s="6" t="str">
        <f>"202301410"</f>
        <v>202301410</v>
      </c>
      <c r="B257" s="6">
        <v>45</v>
      </c>
      <c r="C257" s="7"/>
    </row>
    <row r="258" spans="1:3" ht="15">
      <c r="A258" s="6" t="str">
        <f>"202301412"</f>
        <v>202301412</v>
      </c>
      <c r="B258" s="6">
        <v>55</v>
      </c>
      <c r="C258" s="7"/>
    </row>
    <row r="259" spans="1:3" ht="15">
      <c r="A259" s="6" t="str">
        <f>"202301415"</f>
        <v>202301415</v>
      </c>
      <c r="B259" s="6">
        <v>49</v>
      </c>
      <c r="C259" s="7"/>
    </row>
    <row r="260" spans="1:3" ht="15">
      <c r="A260" s="6" t="str">
        <f>"202301417"</f>
        <v>202301417</v>
      </c>
      <c r="B260" s="6">
        <v>56</v>
      </c>
      <c r="C260" s="7"/>
    </row>
    <row r="261" spans="1:3" ht="15">
      <c r="A261" s="6" t="str">
        <f>"202301419"</f>
        <v>202301419</v>
      </c>
      <c r="B261" s="6">
        <v>58</v>
      </c>
      <c r="C261" s="7"/>
    </row>
    <row r="262" spans="1:3" ht="15">
      <c r="A262" s="6" t="str">
        <f>"202301422"</f>
        <v>202301422</v>
      </c>
      <c r="B262" s="6">
        <v>74</v>
      </c>
      <c r="C262" s="7"/>
    </row>
    <row r="263" spans="1:3" ht="15">
      <c r="A263" s="6" t="str">
        <f>"202301424"</f>
        <v>202301424</v>
      </c>
      <c r="B263" s="6">
        <v>52</v>
      </c>
      <c r="C263" s="7"/>
    </row>
    <row r="264" spans="1:3" ht="15">
      <c r="A264" s="6" t="str">
        <f>"202301425"</f>
        <v>202301425</v>
      </c>
      <c r="B264" s="6">
        <v>59</v>
      </c>
      <c r="C264" s="7"/>
    </row>
    <row r="265" spans="1:3" ht="15">
      <c r="A265" s="6" t="str">
        <f>"202301431"</f>
        <v>202301431</v>
      </c>
      <c r="B265" s="6">
        <v>59</v>
      </c>
      <c r="C265" s="7"/>
    </row>
    <row r="266" spans="1:3" ht="15">
      <c r="A266" s="6" t="str">
        <f>"202301433"</f>
        <v>202301433</v>
      </c>
      <c r="B266" s="6">
        <v>53</v>
      </c>
      <c r="C266" s="7"/>
    </row>
    <row r="267" spans="1:3" ht="15">
      <c r="A267" s="6" t="str">
        <f>"202301435"</f>
        <v>202301435</v>
      </c>
      <c r="B267" s="6">
        <v>69</v>
      </c>
      <c r="C267" s="7"/>
    </row>
    <row r="268" spans="1:3" ht="15">
      <c r="A268" s="6" t="str">
        <f>"202301436"</f>
        <v>202301436</v>
      </c>
      <c r="B268" s="6">
        <v>59</v>
      </c>
      <c r="C268" s="7"/>
    </row>
    <row r="269" spans="1:3" ht="15">
      <c r="A269" s="6" t="str">
        <f>"202301437"</f>
        <v>202301437</v>
      </c>
      <c r="B269" s="6">
        <v>55</v>
      </c>
      <c r="C269" s="7"/>
    </row>
    <row r="270" spans="1:3" ht="15">
      <c r="A270" s="6" t="str">
        <f>"202301442"</f>
        <v>202301442</v>
      </c>
      <c r="B270" s="6">
        <v>75</v>
      </c>
      <c r="C270" s="7"/>
    </row>
    <row r="271" spans="1:3" ht="15">
      <c r="A271" s="6" t="str">
        <f>"202301443"</f>
        <v>202301443</v>
      </c>
      <c r="B271" s="6">
        <v>60</v>
      </c>
      <c r="C271" s="7"/>
    </row>
    <row r="272" spans="1:3" ht="15">
      <c r="A272" s="6" t="str">
        <f>"202301444"</f>
        <v>202301444</v>
      </c>
      <c r="B272" s="6">
        <v>55</v>
      </c>
      <c r="C272" s="7"/>
    </row>
    <row r="273" spans="1:3" ht="15">
      <c r="A273" s="6" t="str">
        <f>"202301449"</f>
        <v>202301449</v>
      </c>
      <c r="B273" s="6">
        <v>78</v>
      </c>
      <c r="C273" s="7"/>
    </row>
    <row r="274" spans="1:3" ht="15">
      <c r="A274" s="6" t="str">
        <f>"202301451"</f>
        <v>202301451</v>
      </c>
      <c r="B274" s="6" t="s">
        <v>4</v>
      </c>
      <c r="C274" s="7"/>
    </row>
    <row r="275" spans="1:3" ht="15">
      <c r="A275" s="6" t="str">
        <f>"202301452"</f>
        <v>202301452</v>
      </c>
      <c r="B275" s="6">
        <v>46</v>
      </c>
      <c r="C275" s="7"/>
    </row>
    <row r="276" spans="1:3" ht="15">
      <c r="A276" s="6" t="str">
        <f>"202301453"</f>
        <v>202301453</v>
      </c>
      <c r="B276" s="6">
        <v>50</v>
      </c>
      <c r="C276" s="7"/>
    </row>
    <row r="277" spans="1:3" ht="15">
      <c r="A277" s="6" t="str">
        <f>"202301454"</f>
        <v>202301454</v>
      </c>
      <c r="B277" s="6" t="s">
        <v>4</v>
      </c>
      <c r="C277" s="7"/>
    </row>
    <row r="278" spans="1:3" ht="15">
      <c r="A278" s="6" t="str">
        <f>"202301456"</f>
        <v>202301456</v>
      </c>
      <c r="B278" s="6">
        <v>45</v>
      </c>
      <c r="C278" s="7"/>
    </row>
    <row r="279" spans="1:3" ht="15">
      <c r="A279" s="6" t="str">
        <f>"202301457"</f>
        <v>202301457</v>
      </c>
      <c r="B279" s="6">
        <v>76</v>
      </c>
      <c r="C279" s="7"/>
    </row>
    <row r="280" spans="1:3" ht="15">
      <c r="A280" s="6" t="str">
        <f>"202301459"</f>
        <v>202301459</v>
      </c>
      <c r="B280" s="6">
        <v>59</v>
      </c>
      <c r="C280" s="7"/>
    </row>
    <row r="281" spans="1:3" ht="15">
      <c r="A281" s="6" t="str">
        <f>"202301460"</f>
        <v>202301460</v>
      </c>
      <c r="B281" s="6" t="s">
        <v>4</v>
      </c>
      <c r="C281" s="7"/>
    </row>
    <row r="282" spans="1:3" ht="15">
      <c r="A282" s="6" t="str">
        <f>"202301462"</f>
        <v>202301462</v>
      </c>
      <c r="B282" s="6">
        <v>56</v>
      </c>
      <c r="C282" s="7"/>
    </row>
    <row r="283" spans="1:3" ht="15">
      <c r="A283" s="6" t="str">
        <f>"202301463"</f>
        <v>202301463</v>
      </c>
      <c r="B283" s="6" t="s">
        <v>4</v>
      </c>
      <c r="C283" s="7"/>
    </row>
    <row r="284" spans="1:3" ht="15">
      <c r="A284" s="6" t="str">
        <f>"202301464"</f>
        <v>202301464</v>
      </c>
      <c r="B284" s="6">
        <v>55</v>
      </c>
      <c r="C284" s="7"/>
    </row>
    <row r="285" spans="1:3" ht="15">
      <c r="A285" s="6" t="str">
        <f>"202301465"</f>
        <v>202301465</v>
      </c>
      <c r="B285" s="6" t="s">
        <v>4</v>
      </c>
      <c r="C285" s="7"/>
    </row>
    <row r="286" spans="1:3" ht="15">
      <c r="A286" s="6" t="str">
        <f>"202301466"</f>
        <v>202301466</v>
      </c>
      <c r="B286" s="6">
        <v>65</v>
      </c>
      <c r="C286" s="7"/>
    </row>
    <row r="287" spans="1:3" ht="15">
      <c r="A287" s="6" t="str">
        <f>"202301468"</f>
        <v>202301468</v>
      </c>
      <c r="B287" s="6">
        <v>38</v>
      </c>
      <c r="C287" s="7"/>
    </row>
    <row r="288" spans="1:3" ht="15">
      <c r="A288" s="6" t="str">
        <f>"202301469"</f>
        <v>202301469</v>
      </c>
      <c r="B288" s="6">
        <v>54</v>
      </c>
      <c r="C288" s="7"/>
    </row>
    <row r="289" spans="1:3" ht="15">
      <c r="A289" s="6" t="str">
        <f>"202301472"</f>
        <v>202301472</v>
      </c>
      <c r="B289" s="6">
        <v>82</v>
      </c>
      <c r="C289" s="7"/>
    </row>
    <row r="290" spans="1:3" ht="15">
      <c r="A290" s="6" t="str">
        <f>"202301474"</f>
        <v>202301474</v>
      </c>
      <c r="B290" s="6">
        <v>62</v>
      </c>
      <c r="C290" s="7"/>
    </row>
    <row r="291" spans="1:3" ht="15">
      <c r="A291" s="6" t="str">
        <f>"202301476"</f>
        <v>202301476</v>
      </c>
      <c r="B291" s="6">
        <v>46</v>
      </c>
      <c r="C291" s="7"/>
    </row>
    <row r="292" spans="1:3" ht="15">
      <c r="A292" s="6" t="str">
        <f>"202301477"</f>
        <v>202301477</v>
      </c>
      <c r="B292" s="6" t="s">
        <v>4</v>
      </c>
      <c r="C292" s="7"/>
    </row>
    <row r="293" spans="1:3" ht="15">
      <c r="A293" s="6" t="str">
        <f>"202301478"</f>
        <v>202301478</v>
      </c>
      <c r="B293" s="6">
        <v>61</v>
      </c>
      <c r="C293" s="7"/>
    </row>
    <row r="294" spans="1:3" ht="15">
      <c r="A294" s="6" t="str">
        <f>"202301479"</f>
        <v>202301479</v>
      </c>
      <c r="B294" s="6">
        <v>61</v>
      </c>
      <c r="C294" s="7"/>
    </row>
    <row r="295" spans="1:3" ht="15">
      <c r="A295" s="6" t="str">
        <f>"202301481"</f>
        <v>202301481</v>
      </c>
      <c r="B295" s="6">
        <v>63</v>
      </c>
      <c r="C295" s="7"/>
    </row>
    <row r="296" spans="1:3" ht="15">
      <c r="A296" s="6" t="str">
        <f>"202301482"</f>
        <v>202301482</v>
      </c>
      <c r="B296" s="6">
        <v>65</v>
      </c>
      <c r="C296" s="7"/>
    </row>
    <row r="297" spans="1:3" ht="15">
      <c r="A297" s="6" t="str">
        <f>"202301483"</f>
        <v>202301483</v>
      </c>
      <c r="B297" s="6">
        <v>49</v>
      </c>
      <c r="C297" s="7"/>
    </row>
    <row r="298" spans="1:3" ht="15">
      <c r="A298" s="6" t="str">
        <f>"202301484"</f>
        <v>202301484</v>
      </c>
      <c r="B298" s="6">
        <v>59</v>
      </c>
      <c r="C298" s="7"/>
    </row>
    <row r="299" spans="1:3" ht="15">
      <c r="A299" s="6" t="str">
        <f>"202301488"</f>
        <v>202301488</v>
      </c>
      <c r="B299" s="6">
        <v>43</v>
      </c>
      <c r="C299" s="7"/>
    </row>
    <row r="300" spans="1:3" ht="15">
      <c r="A300" s="6" t="str">
        <f>"202301489"</f>
        <v>202301489</v>
      </c>
      <c r="B300" s="6" t="s">
        <v>4</v>
      </c>
      <c r="C300" s="7"/>
    </row>
    <row r="301" spans="1:3" ht="15">
      <c r="A301" s="6" t="str">
        <f>"202301491"</f>
        <v>202301491</v>
      </c>
      <c r="B301" s="6">
        <v>60</v>
      </c>
      <c r="C301" s="7"/>
    </row>
    <row r="302" spans="1:3" ht="15">
      <c r="A302" s="6" t="str">
        <f>"202301492"</f>
        <v>202301492</v>
      </c>
      <c r="B302" s="6">
        <v>77</v>
      </c>
      <c r="C302" s="7"/>
    </row>
    <row r="303" spans="1:3" ht="15">
      <c r="A303" s="6" t="str">
        <f>"202301496"</f>
        <v>202301496</v>
      </c>
      <c r="B303" s="6">
        <v>54</v>
      </c>
      <c r="C303" s="7"/>
    </row>
    <row r="304" spans="1:3" ht="15">
      <c r="A304" s="6" t="str">
        <f>"202301499"</f>
        <v>202301499</v>
      </c>
      <c r="B304" s="6" t="s">
        <v>4</v>
      </c>
      <c r="C304" s="7"/>
    </row>
    <row r="305" spans="1:3" ht="15">
      <c r="A305" s="6" t="str">
        <f>"202301500"</f>
        <v>202301500</v>
      </c>
      <c r="B305" s="6" t="s">
        <v>4</v>
      </c>
      <c r="C305" s="7"/>
    </row>
    <row r="306" spans="1:3" ht="15">
      <c r="A306" s="6" t="str">
        <f>"202301501"</f>
        <v>202301501</v>
      </c>
      <c r="B306" s="6">
        <v>53</v>
      </c>
      <c r="C306" s="7"/>
    </row>
    <row r="307" spans="1:3" ht="15">
      <c r="A307" s="6" t="str">
        <f>"202301504"</f>
        <v>202301504</v>
      </c>
      <c r="B307" s="6">
        <v>66</v>
      </c>
      <c r="C307" s="7"/>
    </row>
    <row r="308" spans="1:3" ht="15">
      <c r="A308" s="6" t="str">
        <f>"202301506"</f>
        <v>202301506</v>
      </c>
      <c r="B308" s="6">
        <v>58</v>
      </c>
      <c r="C308" s="7"/>
    </row>
    <row r="309" spans="1:3" ht="15">
      <c r="A309" s="6" t="str">
        <f>"202301509"</f>
        <v>202301509</v>
      </c>
      <c r="B309" s="6">
        <v>62</v>
      </c>
      <c r="C309" s="7"/>
    </row>
    <row r="310" spans="1:3" ht="15">
      <c r="A310" s="6" t="str">
        <f>"202301510"</f>
        <v>202301510</v>
      </c>
      <c r="B310" s="6" t="s">
        <v>4</v>
      </c>
      <c r="C310" s="7"/>
    </row>
    <row r="311" spans="1:3" ht="15">
      <c r="A311" s="6" t="str">
        <f>"202301511"</f>
        <v>202301511</v>
      </c>
      <c r="B311" s="6" t="s">
        <v>4</v>
      </c>
      <c r="C311" s="7"/>
    </row>
    <row r="312" spans="1:3" ht="15">
      <c r="A312" s="6" t="str">
        <f>"202301513"</f>
        <v>202301513</v>
      </c>
      <c r="B312" s="6">
        <v>64</v>
      </c>
      <c r="C312" s="7"/>
    </row>
    <row r="313" spans="1:3" ht="15">
      <c r="A313" s="6" t="str">
        <f>"202301515"</f>
        <v>202301515</v>
      </c>
      <c r="B313" s="6">
        <v>59</v>
      </c>
      <c r="C313" s="7"/>
    </row>
    <row r="314" spans="1:3" ht="15">
      <c r="A314" s="6" t="str">
        <f>"202301516"</f>
        <v>202301516</v>
      </c>
      <c r="B314" s="6" t="s">
        <v>4</v>
      </c>
      <c r="C314" s="7"/>
    </row>
    <row r="315" spans="1:3" ht="15">
      <c r="A315" s="6" t="str">
        <f>"202301517"</f>
        <v>202301517</v>
      </c>
      <c r="B315" s="6">
        <v>76</v>
      </c>
      <c r="C315" s="7"/>
    </row>
    <row r="316" spans="1:3" ht="15">
      <c r="A316" s="6" t="str">
        <f>"202301518"</f>
        <v>202301518</v>
      </c>
      <c r="B316" s="6">
        <v>58</v>
      </c>
      <c r="C316" s="7"/>
    </row>
    <row r="317" spans="1:3" ht="15">
      <c r="A317" s="6" t="str">
        <f>"202301519"</f>
        <v>202301519</v>
      </c>
      <c r="B317" s="6">
        <v>59</v>
      </c>
      <c r="C317" s="7"/>
    </row>
    <row r="318" spans="1:3" ht="15">
      <c r="A318" s="6" t="str">
        <f>"202301521"</f>
        <v>202301521</v>
      </c>
      <c r="B318" s="6">
        <v>60</v>
      </c>
      <c r="C318" s="7"/>
    </row>
    <row r="319" spans="1:3" ht="15">
      <c r="A319" s="6" t="str">
        <f>"202301522"</f>
        <v>202301522</v>
      </c>
      <c r="B319" s="6">
        <v>67</v>
      </c>
      <c r="C319" s="7"/>
    </row>
    <row r="320" spans="1:3" ht="15">
      <c r="A320" s="6" t="str">
        <f>"202301524"</f>
        <v>202301524</v>
      </c>
      <c r="B320" s="6" t="s">
        <v>4</v>
      </c>
      <c r="C320" s="7"/>
    </row>
    <row r="321" spans="1:3" ht="15">
      <c r="A321" s="6" t="str">
        <f>"202301525"</f>
        <v>202301525</v>
      </c>
      <c r="B321" s="6">
        <v>59</v>
      </c>
      <c r="C321" s="7"/>
    </row>
    <row r="322" spans="1:3" ht="15">
      <c r="A322" s="6" t="str">
        <f>"202301529"</f>
        <v>202301529</v>
      </c>
      <c r="B322" s="6">
        <v>52</v>
      </c>
      <c r="C322" s="7"/>
    </row>
    <row r="323" spans="1:3" ht="15">
      <c r="A323" s="6" t="str">
        <f>"202301530"</f>
        <v>202301530</v>
      </c>
      <c r="B323" s="6">
        <v>60</v>
      </c>
      <c r="C323" s="7"/>
    </row>
    <row r="324" spans="1:3" ht="15">
      <c r="A324" s="6" t="str">
        <f>"202301531"</f>
        <v>202301531</v>
      </c>
      <c r="B324" s="6">
        <v>55</v>
      </c>
      <c r="C324" s="7"/>
    </row>
    <row r="325" spans="1:3" ht="15">
      <c r="A325" s="6" t="str">
        <f>"202301533"</f>
        <v>202301533</v>
      </c>
      <c r="B325" s="6">
        <v>65</v>
      </c>
      <c r="C325" s="7"/>
    </row>
    <row r="326" spans="1:3" ht="15">
      <c r="A326" s="6" t="str">
        <f>"202301534"</f>
        <v>202301534</v>
      </c>
      <c r="B326" s="6">
        <v>58</v>
      </c>
      <c r="C326" s="7"/>
    </row>
    <row r="327" spans="1:3" ht="15">
      <c r="A327" s="6" t="str">
        <f>"202301535"</f>
        <v>202301535</v>
      </c>
      <c r="B327" s="6">
        <v>53</v>
      </c>
      <c r="C327" s="7"/>
    </row>
    <row r="328" spans="1:3" ht="15">
      <c r="A328" s="6" t="str">
        <f>"202301536"</f>
        <v>202301536</v>
      </c>
      <c r="B328" s="6">
        <v>67</v>
      </c>
      <c r="C328" s="7"/>
    </row>
    <row r="329" spans="1:3" ht="15">
      <c r="A329" s="6" t="str">
        <f>"202301539"</f>
        <v>202301539</v>
      </c>
      <c r="B329" s="6">
        <v>69</v>
      </c>
      <c r="C329" s="7"/>
    </row>
    <row r="330" spans="1:3" ht="15">
      <c r="A330" s="6" t="str">
        <f>"202301540"</f>
        <v>202301540</v>
      </c>
      <c r="B330" s="6">
        <v>65</v>
      </c>
      <c r="C330" s="7"/>
    </row>
    <row r="331" spans="1:3" ht="15">
      <c r="A331" s="6" t="str">
        <f>"202301541"</f>
        <v>202301541</v>
      </c>
      <c r="B331" s="6">
        <v>70</v>
      </c>
      <c r="C331" s="7"/>
    </row>
    <row r="332" spans="1:3" ht="15">
      <c r="A332" s="6" t="str">
        <f>"202301542"</f>
        <v>202301542</v>
      </c>
      <c r="B332" s="6">
        <v>53</v>
      </c>
      <c r="C332" s="7"/>
    </row>
    <row r="333" spans="1:3" ht="15">
      <c r="A333" s="6" t="str">
        <f>"202301543"</f>
        <v>202301543</v>
      </c>
      <c r="B333" s="6">
        <v>66</v>
      </c>
      <c r="C333" s="7"/>
    </row>
    <row r="334" spans="1:3" ht="15">
      <c r="A334" s="6" t="str">
        <f>"202301544"</f>
        <v>202301544</v>
      </c>
      <c r="B334" s="6">
        <v>62</v>
      </c>
      <c r="C334" s="7"/>
    </row>
    <row r="335" spans="1:3" ht="15">
      <c r="A335" s="6" t="str">
        <f>"202301545"</f>
        <v>202301545</v>
      </c>
      <c r="B335" s="6">
        <v>49</v>
      </c>
      <c r="C335" s="7"/>
    </row>
    <row r="336" spans="1:3" ht="15">
      <c r="A336" s="6" t="str">
        <f>"202301546"</f>
        <v>202301546</v>
      </c>
      <c r="B336" s="6">
        <v>67</v>
      </c>
      <c r="C336" s="7"/>
    </row>
    <row r="337" spans="1:3" ht="15">
      <c r="A337" s="6" t="str">
        <f>"202301547"</f>
        <v>202301547</v>
      </c>
      <c r="B337" s="6">
        <v>65</v>
      </c>
      <c r="C337" s="7"/>
    </row>
    <row r="338" spans="1:3" ht="15">
      <c r="A338" s="6" t="str">
        <f>"202301549"</f>
        <v>202301549</v>
      </c>
      <c r="B338" s="6">
        <v>54</v>
      </c>
      <c r="C338" s="7"/>
    </row>
    <row r="339" spans="1:3" ht="15">
      <c r="A339" s="6" t="str">
        <f>"202301550"</f>
        <v>202301550</v>
      </c>
      <c r="B339" s="6">
        <v>59</v>
      </c>
      <c r="C339" s="7"/>
    </row>
    <row r="340" spans="1:3" ht="15">
      <c r="A340" s="6" t="str">
        <f>"202301551"</f>
        <v>202301551</v>
      </c>
      <c r="B340" s="6" t="s">
        <v>4</v>
      </c>
      <c r="C340" s="7"/>
    </row>
    <row r="341" spans="1:3" ht="15">
      <c r="A341" s="6" t="str">
        <f>"202301552"</f>
        <v>202301552</v>
      </c>
      <c r="B341" s="6">
        <v>46</v>
      </c>
      <c r="C341" s="7"/>
    </row>
    <row r="342" spans="1:3" ht="15">
      <c r="A342" s="6" t="str">
        <f>"202301553"</f>
        <v>202301553</v>
      </c>
      <c r="B342" s="6">
        <v>52</v>
      </c>
      <c r="C342" s="7"/>
    </row>
    <row r="343" spans="1:3" ht="15">
      <c r="A343" s="6" t="str">
        <f>"202301555"</f>
        <v>202301555</v>
      </c>
      <c r="B343" s="6" t="s">
        <v>4</v>
      </c>
      <c r="C343" s="7"/>
    </row>
    <row r="344" spans="1:3" ht="15">
      <c r="A344" s="6" t="str">
        <f>"202301556"</f>
        <v>202301556</v>
      </c>
      <c r="B344" s="6">
        <v>55</v>
      </c>
      <c r="C344" s="7"/>
    </row>
    <row r="345" spans="1:3" ht="15">
      <c r="A345" s="6" t="str">
        <f>"202301558"</f>
        <v>202301558</v>
      </c>
      <c r="B345" s="6">
        <v>57</v>
      </c>
      <c r="C345" s="7"/>
    </row>
    <row r="346" spans="1:3" ht="15">
      <c r="A346" s="6" t="str">
        <f>"202301559"</f>
        <v>202301559</v>
      </c>
      <c r="B346" s="6">
        <v>62</v>
      </c>
      <c r="C346" s="7"/>
    </row>
    <row r="347" spans="1:3" ht="15">
      <c r="A347" s="6" t="str">
        <f>"202301560"</f>
        <v>202301560</v>
      </c>
      <c r="B347" s="6">
        <v>53</v>
      </c>
      <c r="C347" s="7"/>
    </row>
    <row r="348" spans="1:3" ht="15">
      <c r="A348" s="6" t="str">
        <f>"202301561"</f>
        <v>202301561</v>
      </c>
      <c r="B348" s="6">
        <v>55</v>
      </c>
      <c r="C348" s="7"/>
    </row>
    <row r="349" spans="1:3" ht="15">
      <c r="A349" s="6" t="str">
        <f>"202301564"</f>
        <v>202301564</v>
      </c>
      <c r="B349" s="6">
        <v>67</v>
      </c>
      <c r="C349" s="7"/>
    </row>
    <row r="350" spans="1:3" ht="15">
      <c r="A350" s="6" t="str">
        <f>"202301565"</f>
        <v>202301565</v>
      </c>
      <c r="B350" s="6" t="s">
        <v>4</v>
      </c>
      <c r="C350" s="7"/>
    </row>
    <row r="351" spans="1:3" ht="15">
      <c r="A351" s="6" t="str">
        <f>"202301566"</f>
        <v>202301566</v>
      </c>
      <c r="B351" s="6">
        <v>58</v>
      </c>
      <c r="C351" s="7"/>
    </row>
    <row r="352" spans="1:3" ht="15">
      <c r="A352" s="6" t="str">
        <f>"202301567"</f>
        <v>202301567</v>
      </c>
      <c r="B352" s="6">
        <v>52</v>
      </c>
      <c r="C352" s="7"/>
    </row>
    <row r="353" spans="1:3" ht="15">
      <c r="A353" s="6" t="str">
        <f>"202301568"</f>
        <v>202301568</v>
      </c>
      <c r="B353" s="6">
        <v>66</v>
      </c>
      <c r="C353" s="7"/>
    </row>
    <row r="354" spans="1:3" ht="15">
      <c r="A354" s="6" t="str">
        <f>"202301569"</f>
        <v>202301569</v>
      </c>
      <c r="B354" s="6" t="s">
        <v>4</v>
      </c>
      <c r="C354" s="7"/>
    </row>
    <row r="355" spans="1:3" ht="15">
      <c r="A355" s="6" t="str">
        <f>"202301570"</f>
        <v>202301570</v>
      </c>
      <c r="B355" s="6">
        <v>56</v>
      </c>
      <c r="C355" s="7"/>
    </row>
    <row r="356" spans="1:3" ht="15">
      <c r="A356" s="6" t="str">
        <f>"202301571"</f>
        <v>202301571</v>
      </c>
      <c r="B356" s="6">
        <v>59</v>
      </c>
      <c r="C356" s="7"/>
    </row>
    <row r="357" spans="1:3" ht="15">
      <c r="A357" s="6" t="str">
        <f>"202301573"</f>
        <v>202301573</v>
      </c>
      <c r="B357" s="6">
        <v>83</v>
      </c>
      <c r="C357" s="7"/>
    </row>
    <row r="358" spans="1:3" ht="15">
      <c r="A358" s="6" t="str">
        <f>"202301575"</f>
        <v>202301575</v>
      </c>
      <c r="B358" s="6">
        <v>68</v>
      </c>
      <c r="C358" s="7"/>
    </row>
    <row r="359" spans="1:3" ht="15">
      <c r="A359" s="6" t="str">
        <f>"202301576"</f>
        <v>202301576</v>
      </c>
      <c r="B359" s="6" t="s">
        <v>4</v>
      </c>
      <c r="C359" s="7"/>
    </row>
    <row r="360" spans="1:3" ht="15">
      <c r="A360" s="6" t="str">
        <f>"202301577"</f>
        <v>202301577</v>
      </c>
      <c r="B360" s="6">
        <v>58</v>
      </c>
      <c r="C360" s="7"/>
    </row>
    <row r="361" spans="1:3" ht="15">
      <c r="A361" s="6" t="str">
        <f>"202301579"</f>
        <v>202301579</v>
      </c>
      <c r="B361" s="6">
        <v>70</v>
      </c>
      <c r="C361" s="7"/>
    </row>
    <row r="362" spans="1:3" ht="15">
      <c r="A362" s="6" t="str">
        <f>"202301580"</f>
        <v>202301580</v>
      </c>
      <c r="B362" s="6">
        <v>72</v>
      </c>
      <c r="C362" s="7"/>
    </row>
    <row r="363" spans="1:3" ht="15">
      <c r="A363" s="6" t="str">
        <f>"202301583"</f>
        <v>202301583</v>
      </c>
      <c r="B363" s="6">
        <v>78</v>
      </c>
      <c r="C363" s="7"/>
    </row>
    <row r="364" spans="1:3" ht="15">
      <c r="A364" s="6" t="str">
        <f>"202301584"</f>
        <v>202301584</v>
      </c>
      <c r="B364" s="6">
        <v>77</v>
      </c>
      <c r="C364" s="7"/>
    </row>
    <row r="365" spans="1:3" ht="15">
      <c r="A365" s="6" t="str">
        <f>"202301585"</f>
        <v>202301585</v>
      </c>
      <c r="B365" s="6">
        <v>50</v>
      </c>
      <c r="C365" s="7"/>
    </row>
    <row r="366" spans="1:3" ht="15">
      <c r="A366" s="6" t="str">
        <f>"202301586"</f>
        <v>202301586</v>
      </c>
      <c r="B366" s="6">
        <v>53</v>
      </c>
      <c r="C366" s="7"/>
    </row>
    <row r="367" spans="1:3" ht="15">
      <c r="A367" s="6" t="str">
        <f>"202301587"</f>
        <v>202301587</v>
      </c>
      <c r="B367" s="6">
        <v>53</v>
      </c>
      <c r="C367" s="7"/>
    </row>
    <row r="368" spans="1:3" ht="15">
      <c r="A368" s="6" t="str">
        <f>"202301588"</f>
        <v>202301588</v>
      </c>
      <c r="B368" s="6" t="s">
        <v>4</v>
      </c>
      <c r="C368" s="7"/>
    </row>
    <row r="369" spans="1:3" ht="15">
      <c r="A369" s="6" t="str">
        <f>"202301589"</f>
        <v>202301589</v>
      </c>
      <c r="B369" s="6">
        <v>76</v>
      </c>
      <c r="C369" s="7"/>
    </row>
    <row r="370" spans="1:3" ht="15">
      <c r="A370" s="6" t="str">
        <f>"202301590"</f>
        <v>202301590</v>
      </c>
      <c r="B370" s="6">
        <v>49</v>
      </c>
      <c r="C370" s="7"/>
    </row>
    <row r="371" spans="1:3" ht="15">
      <c r="A371" s="6" t="str">
        <f>"202301591"</f>
        <v>202301591</v>
      </c>
      <c r="B371" s="6" t="s">
        <v>4</v>
      </c>
      <c r="C371" s="7"/>
    </row>
    <row r="372" spans="1:3" ht="15">
      <c r="A372" s="6" t="str">
        <f>"202301592"</f>
        <v>202301592</v>
      </c>
      <c r="B372" s="6">
        <v>44</v>
      </c>
      <c r="C372" s="7"/>
    </row>
    <row r="373" spans="1:3" ht="15">
      <c r="A373" s="6" t="str">
        <f>"202301593"</f>
        <v>202301593</v>
      </c>
      <c r="B373" s="6">
        <v>55</v>
      </c>
      <c r="C373" s="7"/>
    </row>
    <row r="374" spans="1:3" ht="15">
      <c r="A374" s="6" t="str">
        <f>"202301594"</f>
        <v>202301594</v>
      </c>
      <c r="B374" s="6" t="s">
        <v>4</v>
      </c>
      <c r="C374" s="7"/>
    </row>
    <row r="375" spans="1:3" ht="15">
      <c r="A375" s="6" t="str">
        <f>"202301595"</f>
        <v>202301595</v>
      </c>
      <c r="B375" s="6">
        <v>89</v>
      </c>
      <c r="C375" s="7"/>
    </row>
    <row r="376" spans="1:3" ht="15">
      <c r="A376" s="6" t="str">
        <f>"202301598"</f>
        <v>202301598</v>
      </c>
      <c r="B376" s="6">
        <v>51</v>
      </c>
      <c r="C376" s="7"/>
    </row>
    <row r="377" spans="1:3" ht="15">
      <c r="A377" s="6" t="str">
        <f>"202301599"</f>
        <v>202301599</v>
      </c>
      <c r="B377" s="6" t="s">
        <v>4</v>
      </c>
      <c r="C377" s="7"/>
    </row>
    <row r="378" spans="1:3" ht="15">
      <c r="A378" s="6" t="str">
        <f>"202301600"</f>
        <v>202301600</v>
      </c>
      <c r="B378" s="6" t="s">
        <v>4</v>
      </c>
      <c r="C378" s="7"/>
    </row>
    <row r="379" spans="1:3" ht="15">
      <c r="A379" s="6" t="str">
        <f>"202301601"</f>
        <v>202301601</v>
      </c>
      <c r="B379" s="6">
        <v>60</v>
      </c>
      <c r="C379" s="7"/>
    </row>
    <row r="380" spans="1:3" ht="15">
      <c r="A380" s="6" t="str">
        <f>"202301603"</f>
        <v>202301603</v>
      </c>
      <c r="B380" s="6">
        <v>86</v>
      </c>
      <c r="C380" s="7"/>
    </row>
    <row r="381" spans="1:3" ht="15">
      <c r="A381" s="6" t="str">
        <f>"202301606"</f>
        <v>202301606</v>
      </c>
      <c r="B381" s="6" t="s">
        <v>4</v>
      </c>
      <c r="C381" s="7"/>
    </row>
    <row r="382" spans="1:3" ht="15">
      <c r="A382" s="6" t="str">
        <f>"202301607"</f>
        <v>202301607</v>
      </c>
      <c r="B382" s="6">
        <v>59</v>
      </c>
      <c r="C382" s="7"/>
    </row>
    <row r="383" spans="1:3" ht="15">
      <c r="A383" s="6" t="str">
        <f>"202301608"</f>
        <v>202301608</v>
      </c>
      <c r="B383" s="6">
        <v>87</v>
      </c>
      <c r="C383" s="7"/>
    </row>
    <row r="384" spans="1:3" ht="15">
      <c r="A384" s="6" t="str">
        <f>"202301609"</f>
        <v>202301609</v>
      </c>
      <c r="B384" s="6">
        <v>78</v>
      </c>
      <c r="C384" s="7"/>
    </row>
    <row r="385" spans="1:3" ht="15">
      <c r="A385" s="6" t="str">
        <f>"202301613"</f>
        <v>202301613</v>
      </c>
      <c r="B385" s="6" t="s">
        <v>4</v>
      </c>
      <c r="C385" s="7"/>
    </row>
    <row r="386" spans="1:3" ht="15">
      <c r="A386" s="6" t="str">
        <f>"202301615"</f>
        <v>202301615</v>
      </c>
      <c r="B386" s="6">
        <v>53</v>
      </c>
      <c r="C386" s="7"/>
    </row>
    <row r="387" spans="1:3" ht="15">
      <c r="A387" s="6" t="str">
        <f>"202301618"</f>
        <v>202301618</v>
      </c>
      <c r="B387" s="6">
        <v>55</v>
      </c>
      <c r="C387" s="7"/>
    </row>
    <row r="388" spans="1:3" ht="15">
      <c r="A388" s="6" t="str">
        <f>"202301619"</f>
        <v>202301619</v>
      </c>
      <c r="B388" s="6">
        <v>74</v>
      </c>
      <c r="C388" s="7"/>
    </row>
    <row r="389" spans="1:3" ht="15">
      <c r="A389" s="6" t="str">
        <f>"202301620"</f>
        <v>202301620</v>
      </c>
      <c r="B389" s="6">
        <v>54</v>
      </c>
      <c r="C389" s="7"/>
    </row>
    <row r="390" spans="1:3" ht="15">
      <c r="A390" s="6" t="str">
        <f>"202301622"</f>
        <v>202301622</v>
      </c>
      <c r="B390" s="6">
        <v>81</v>
      </c>
      <c r="C390" s="7"/>
    </row>
    <row r="391" spans="1:3" ht="15">
      <c r="A391" s="6" t="str">
        <f>"202301623"</f>
        <v>202301623</v>
      </c>
      <c r="B391" s="6">
        <v>59</v>
      </c>
      <c r="C391" s="7"/>
    </row>
    <row r="392" spans="1:3" ht="15">
      <c r="A392" s="6" t="str">
        <f>"202301624"</f>
        <v>202301624</v>
      </c>
      <c r="B392" s="6">
        <v>56</v>
      </c>
      <c r="C392" s="7"/>
    </row>
    <row r="393" spans="1:3" ht="15">
      <c r="A393" s="6" t="str">
        <f>"202301626"</f>
        <v>202301626</v>
      </c>
      <c r="B393" s="6">
        <v>53</v>
      </c>
      <c r="C393" s="7"/>
    </row>
    <row r="394" spans="1:3" ht="15">
      <c r="A394" s="6" t="str">
        <f>"202301627"</f>
        <v>202301627</v>
      </c>
      <c r="B394" s="6" t="s">
        <v>4</v>
      </c>
      <c r="C394" s="7"/>
    </row>
    <row r="395" spans="1:3" ht="15">
      <c r="A395" s="6" t="str">
        <f>"202301628"</f>
        <v>202301628</v>
      </c>
      <c r="B395" s="6">
        <v>66</v>
      </c>
      <c r="C395" s="7"/>
    </row>
    <row r="396" spans="1:3" ht="15">
      <c r="A396" s="6" t="str">
        <f>"202301629"</f>
        <v>202301629</v>
      </c>
      <c r="B396" s="6">
        <v>79</v>
      </c>
      <c r="C396" s="7"/>
    </row>
    <row r="397" spans="1:3" ht="15">
      <c r="A397" s="6" t="str">
        <f>"202301630"</f>
        <v>202301630</v>
      </c>
      <c r="B397" s="6">
        <v>71</v>
      </c>
      <c r="C397" s="7"/>
    </row>
    <row r="398" spans="1:3" ht="15">
      <c r="A398" s="6" t="str">
        <f>"202301635"</f>
        <v>202301635</v>
      </c>
      <c r="B398" s="6">
        <v>46</v>
      </c>
      <c r="C398" s="7"/>
    </row>
    <row r="399" spans="1:3" ht="15">
      <c r="A399" s="6" t="str">
        <f>"202301638"</f>
        <v>202301638</v>
      </c>
      <c r="B399" s="6">
        <v>58</v>
      </c>
      <c r="C399" s="7"/>
    </row>
    <row r="400" spans="1:3" ht="15">
      <c r="A400" s="6" t="str">
        <f>"202301641"</f>
        <v>202301641</v>
      </c>
      <c r="B400" s="6">
        <v>68</v>
      </c>
      <c r="C400" s="7"/>
    </row>
    <row r="401" spans="1:3" ht="15">
      <c r="A401" s="6" t="str">
        <f>"202301642"</f>
        <v>202301642</v>
      </c>
      <c r="B401" s="6">
        <v>53</v>
      </c>
      <c r="C401" s="7"/>
    </row>
    <row r="402" spans="1:3" ht="15">
      <c r="A402" s="6" t="str">
        <f>"202301643"</f>
        <v>202301643</v>
      </c>
      <c r="B402" s="6">
        <v>59</v>
      </c>
      <c r="C402" s="7"/>
    </row>
    <row r="403" spans="1:3" ht="15">
      <c r="A403" s="6" t="str">
        <f>"202301644"</f>
        <v>202301644</v>
      </c>
      <c r="B403" s="6">
        <v>70</v>
      </c>
      <c r="C403" s="7"/>
    </row>
    <row r="404" spans="1:3" ht="15">
      <c r="A404" s="6" t="str">
        <f>"202301646"</f>
        <v>202301646</v>
      </c>
      <c r="B404" s="6">
        <v>60</v>
      </c>
      <c r="C404" s="7"/>
    </row>
    <row r="405" spans="1:3" ht="15">
      <c r="A405" s="6" t="str">
        <f>"202301647"</f>
        <v>202301647</v>
      </c>
      <c r="B405" s="6">
        <v>75</v>
      </c>
      <c r="C405" s="7"/>
    </row>
    <row r="406" spans="1:3" ht="15">
      <c r="A406" s="6" t="str">
        <f>"202301649"</f>
        <v>202301649</v>
      </c>
      <c r="B406" s="6">
        <v>69</v>
      </c>
      <c r="C406" s="7"/>
    </row>
    <row r="407" spans="1:3" ht="15">
      <c r="A407" s="6" t="str">
        <f>"202301650"</f>
        <v>202301650</v>
      </c>
      <c r="B407" s="6">
        <v>65</v>
      </c>
      <c r="C407" s="7"/>
    </row>
    <row r="408" spans="1:3" ht="15">
      <c r="A408" s="6" t="str">
        <f>"202301651"</f>
        <v>202301651</v>
      </c>
      <c r="B408" s="6">
        <v>75</v>
      </c>
      <c r="C408" s="7"/>
    </row>
    <row r="409" spans="1:3" ht="15">
      <c r="A409" s="6" t="str">
        <f>"202301652"</f>
        <v>202301652</v>
      </c>
      <c r="B409" s="6" t="s">
        <v>4</v>
      </c>
      <c r="C409" s="7"/>
    </row>
    <row r="410" spans="1:3" ht="15">
      <c r="A410" s="6" t="str">
        <f>"202301654"</f>
        <v>202301654</v>
      </c>
      <c r="B410" s="6">
        <v>69</v>
      </c>
      <c r="C410" s="7"/>
    </row>
    <row r="411" spans="1:3" ht="15">
      <c r="A411" s="6" t="str">
        <f>"202301655"</f>
        <v>202301655</v>
      </c>
      <c r="B411" s="6">
        <v>72</v>
      </c>
      <c r="C411" s="7"/>
    </row>
    <row r="412" spans="1:3" ht="15">
      <c r="A412" s="6" t="str">
        <f>"202301659"</f>
        <v>202301659</v>
      </c>
      <c r="B412" s="6">
        <v>56</v>
      </c>
      <c r="C412" s="7"/>
    </row>
    <row r="413" spans="1:3" ht="15">
      <c r="A413" s="6" t="str">
        <f>"202301661"</f>
        <v>202301661</v>
      </c>
      <c r="B413" s="6">
        <v>61</v>
      </c>
      <c r="C413" s="7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海哥1314520</cp:lastModifiedBy>
  <dcterms:created xsi:type="dcterms:W3CDTF">2023-01-11T07:57:35Z</dcterms:created>
  <dcterms:modified xsi:type="dcterms:W3CDTF">2023-01-11T08:04:10Z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B6D37B981BD447CD9A0FD69E32465228</vt:lpwstr>
  </property>
  <property fmtid="{D5CDD505-2E9C-101B-9397-08002B2CF9AE}" pid="3" name="KSOProductBuildVer">
    <vt:lpwstr>2052-11.1.0.13703</vt:lpwstr>
  </property>
</Properties>
</file>