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95" activeTab="0"/>
  </bookViews>
  <sheets>
    <sheet name="录用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<sst xmlns="http://schemas.openxmlformats.org/spreadsheetml/2006/main" count="116" uniqueCount="71">
  <si>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t>附件2：</t>
  </si>
  <si>
    <t>东方市2022年定向录用公费师范生拟定人选名单</t>
  </si>
  <si>
    <t>制表时间：2023年1月9日</t>
  </si>
  <si>
    <t>序号</t>
  </si>
  <si>
    <t>姓名</t>
  </si>
  <si>
    <t>性别</t>
  </si>
  <si>
    <t>民族</t>
  </si>
  <si>
    <t>出生
年月</t>
  </si>
  <si>
    <t>户籍      所在地</t>
  </si>
  <si>
    <t>毕业学校及专业</t>
  </si>
  <si>
    <t>教师
资格证</t>
  </si>
  <si>
    <t>报考岗位</t>
  </si>
  <si>
    <t>高考总成绩
（高考+会考+专业）</t>
  </si>
  <si>
    <t>实地考察（平均学分绩点）</t>
  </si>
  <si>
    <t>面试
成绩</t>
  </si>
  <si>
    <t>综合成绩</t>
  </si>
  <si>
    <t>体检
是否
合格</t>
  </si>
  <si>
    <t>备
注</t>
  </si>
  <si>
    <t>高考
成绩</t>
  </si>
  <si>
    <t>会考
成绩</t>
  </si>
  <si>
    <t>专业
成绩</t>
  </si>
  <si>
    <t>总成绩</t>
  </si>
  <si>
    <t>合计</t>
  </si>
  <si>
    <t>高考成绩占40%</t>
  </si>
  <si>
    <t>实地考察成绩占30%</t>
  </si>
  <si>
    <t>面试成绩占30%</t>
  </si>
  <si>
    <t>周云莉</t>
  </si>
  <si>
    <t>女</t>
  </si>
  <si>
    <t>汉</t>
  </si>
  <si>
    <t>2000.09</t>
  </si>
  <si>
    <t>海南
东方</t>
  </si>
  <si>
    <t>海南师范大学       
生物科学</t>
  </si>
  <si>
    <t>高中
生物</t>
  </si>
  <si>
    <t>中学生物</t>
  </si>
  <si>
    <t>合格</t>
  </si>
  <si>
    <t>张银</t>
  </si>
  <si>
    <t>男</t>
  </si>
  <si>
    <t>2002.12</t>
  </si>
  <si>
    <t>琼台师范学院音乐学</t>
  </si>
  <si>
    <t>小学
音乐</t>
  </si>
  <si>
    <t>小学音乐</t>
  </si>
  <si>
    <t>陈钻</t>
  </si>
  <si>
    <t>1999.07</t>
  </si>
  <si>
    <t xml:space="preserve">海南师范大学       
思想政治教育 </t>
  </si>
  <si>
    <t>高中
思想政治</t>
  </si>
  <si>
    <t>小学
道德与法治</t>
  </si>
  <si>
    <t>文继培</t>
  </si>
  <si>
    <t>2000.06</t>
  </si>
  <si>
    <t>海南师范大学       
数学与应用数学</t>
  </si>
  <si>
    <t>高中
数学</t>
  </si>
  <si>
    <t>中学数学</t>
  </si>
  <si>
    <t>王彩亭</t>
  </si>
  <si>
    <t>1998.01</t>
  </si>
  <si>
    <t>符科燕</t>
  </si>
  <si>
    <t>2000.12</t>
  </si>
  <si>
    <t>海南师范大学化学</t>
  </si>
  <si>
    <t>高中
化学</t>
  </si>
  <si>
    <t>中学化学</t>
  </si>
  <si>
    <t>王宽珍</t>
  </si>
  <si>
    <t>1999.08</t>
  </si>
  <si>
    <t>符佑健</t>
  </si>
  <si>
    <t>海南师范大学       
计算机科学与技术</t>
  </si>
  <si>
    <t>高中
信息技术</t>
  </si>
  <si>
    <t>中学
信息技术</t>
  </si>
  <si>
    <t>张潇</t>
  </si>
  <si>
    <t>中国地质大学 （武汉）
社会体育指导与管理</t>
  </si>
  <si>
    <t>高中
体育</t>
  </si>
  <si>
    <t>中学体育</t>
  </si>
  <si>
    <t>符启浩</t>
  </si>
  <si>
    <t>1999.09</t>
  </si>
  <si>
    <t>重庆文理学院      
 体育教育（师范）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</si>
</sst>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b/>
      <sz val="9"/>
      <name val="黑体"/>
      <family val="3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76" fontId="43" fillId="0" borderId="12" xfId="0" applyNumberFormat="1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/>
    </xf>
    <xf numFmtId="177" fontId="43" fillId="0" borderId="17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SheetLayoutView="100" workbookViewId="0" topLeftCell="A1">
      <selection activeCell="O11" sqref="O11"/>
    </sheetView>
  </sheetViews>
  <sheetFormatPr defaultColWidth="9.00390625" defaultRowHeight="15"/>
  <cols>
    <col min="1" max="1" width="5.421875" style="0" customWidth="1"/>
    <col min="2" max="2" width="6.421875" style="0" customWidth="1"/>
    <col min="3" max="4" width="3.28125" style="0" customWidth="1"/>
    <col min="5" max="5" width="6.57421875" style="0" customWidth="1"/>
    <col min="6" max="6" width="7.140625" style="0" customWidth="1"/>
    <col min="7" max="7" width="17.28125" style="0" customWidth="1"/>
    <col min="8" max="8" width="7.00390625" style="0" customWidth="1"/>
    <col min="10" max="12" width="5.421875" style="0" customWidth="1"/>
    <col min="13" max="13" width="6.57421875" style="0" customWidth="1"/>
    <col min="14" max="14" width="7.140625" style="0" customWidth="1"/>
    <col min="15" max="15" width="4.57421875" style="0" customWidth="1"/>
    <col min="16" max="16" width="6.57421875" style="0" customWidth="1"/>
    <col min="17" max="19" width="7.421875" style="0" customWidth="1"/>
    <col min="20" max="20" width="6.57421875" style="0" customWidth="1"/>
    <col min="21" max="21" width="7.28125" style="0" customWidth="1"/>
  </cols>
  <sheetData>
    <row r="1" spans="1:2" ht="13.5">
      <c r="A1" s="1" t="s">
        <v>0</v>
      </c>
      <c r="B1" s="1"/>
    </row>
    <row r="2" spans="1:21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 t="s">
        <v>2</v>
      </c>
      <c r="R3" s="3"/>
      <c r="S3" s="3"/>
      <c r="T3" s="3"/>
      <c r="U3" s="3"/>
    </row>
    <row r="4" spans="1:21" ht="27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8" t="s">
        <v>12</v>
      </c>
      <c r="K4" s="8"/>
      <c r="L4" s="8"/>
      <c r="M4" s="8"/>
      <c r="N4" s="4" t="s">
        <v>13</v>
      </c>
      <c r="O4" s="4" t="s">
        <v>14</v>
      </c>
      <c r="P4" s="8" t="s">
        <v>15</v>
      </c>
      <c r="Q4" s="8"/>
      <c r="R4" s="8"/>
      <c r="S4" s="8"/>
      <c r="T4" s="12" t="s">
        <v>16</v>
      </c>
      <c r="U4" s="13" t="s">
        <v>17</v>
      </c>
    </row>
    <row r="5" spans="1:21" ht="33.75">
      <c r="A5" s="5"/>
      <c r="B5" s="5"/>
      <c r="C5" s="5"/>
      <c r="D5" s="5"/>
      <c r="E5" s="5"/>
      <c r="F5" s="5"/>
      <c r="G5" s="5"/>
      <c r="H5" s="5"/>
      <c r="I5" s="5"/>
      <c r="J5" s="8" t="s">
        <v>18</v>
      </c>
      <c r="K5" s="8" t="s">
        <v>19</v>
      </c>
      <c r="L5" s="8" t="s">
        <v>20</v>
      </c>
      <c r="M5" s="8" t="s">
        <v>21</v>
      </c>
      <c r="N5" s="5"/>
      <c r="O5" s="5"/>
      <c r="P5" s="8" t="s">
        <v>22</v>
      </c>
      <c r="Q5" s="8" t="s">
        <v>23</v>
      </c>
      <c r="R5" s="8" t="s">
        <v>24</v>
      </c>
      <c r="S5" s="8" t="s">
        <v>25</v>
      </c>
      <c r="T5" s="14"/>
      <c r="U5" s="15"/>
    </row>
    <row r="6" spans="1:21" ht="39.75" customHeight="1">
      <c r="A6" s="6">
        <v>1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32</v>
      </c>
      <c r="I6" s="7" t="s">
        <v>33</v>
      </c>
      <c r="J6" s="6">
        <v>585</v>
      </c>
      <c r="K6" s="6">
        <v>36</v>
      </c>
      <c r="L6" s="6">
        <v>0</v>
      </c>
      <c r="M6" s="9">
        <f aca="true" t="shared" si="0" ref="M6:M21">J6+K6+L6</f>
        <v>621</v>
      </c>
      <c r="N6" s="10">
        <v>4.03766666666667</v>
      </c>
      <c r="O6" s="6">
        <v>88.67</v>
      </c>
      <c r="P6" s="11">
        <f aca="true" t="shared" si="1" ref="P6:P16">SUM(Q6:S6)</f>
        <v>276.2123</v>
      </c>
      <c r="Q6" s="16">
        <f aca="true" t="shared" si="2" ref="Q6:Q16">M6*0.4</f>
        <v>248.4</v>
      </c>
      <c r="R6" s="16">
        <f aca="true" t="shared" si="3" ref="R6:R16">SUM(N6*0.3)</f>
        <v>1.211300000000001</v>
      </c>
      <c r="S6" s="16">
        <f aca="true" t="shared" si="4" ref="S6:S16">O6*0.3</f>
        <v>26.601</v>
      </c>
      <c r="T6" s="17" t="s">
        <v>34</v>
      </c>
      <c r="U6" s="18"/>
    </row>
    <row r="7" spans="1:21" ht="39.75" customHeight="1">
      <c r="A7" s="6">
        <v>2</v>
      </c>
      <c r="B7" s="7" t="s">
        <v>35</v>
      </c>
      <c r="C7" s="7" t="s">
        <v>36</v>
      </c>
      <c r="D7" s="7" t="s">
        <v>28</v>
      </c>
      <c r="E7" s="7" t="s">
        <v>37</v>
      </c>
      <c r="F7" s="7" t="s">
        <v>30</v>
      </c>
      <c r="G7" s="7" t="s">
        <v>38</v>
      </c>
      <c r="H7" s="7" t="s">
        <v>39</v>
      </c>
      <c r="I7" s="7" t="s">
        <v>40</v>
      </c>
      <c r="J7" s="6">
        <v>488</v>
      </c>
      <c r="K7" s="6">
        <v>37</v>
      </c>
      <c r="L7" s="6">
        <v>188</v>
      </c>
      <c r="M7" s="9">
        <f t="shared" si="0"/>
        <v>713</v>
      </c>
      <c r="N7" s="10">
        <v>2.82096774193548</v>
      </c>
      <c r="O7" s="6">
        <v>74</v>
      </c>
      <c r="P7" s="11">
        <f t="shared" si="1"/>
        <v>308.24629032258065</v>
      </c>
      <c r="Q7" s="16">
        <f t="shared" si="2"/>
        <v>285.2</v>
      </c>
      <c r="R7" s="16">
        <f t="shared" si="3"/>
        <v>0.8462903225806441</v>
      </c>
      <c r="S7" s="16">
        <f t="shared" si="4"/>
        <v>22.2</v>
      </c>
      <c r="T7" s="17" t="s">
        <v>34</v>
      </c>
      <c r="U7" s="7"/>
    </row>
    <row r="8" spans="1:21" ht="39.75" customHeight="1">
      <c r="A8" s="6">
        <v>3</v>
      </c>
      <c r="B8" s="7" t="s">
        <v>41</v>
      </c>
      <c r="C8" s="7" t="s">
        <v>36</v>
      </c>
      <c r="D8" s="7" t="s">
        <v>28</v>
      </c>
      <c r="E8" s="7" t="s">
        <v>42</v>
      </c>
      <c r="F8" s="7" t="s">
        <v>30</v>
      </c>
      <c r="G8" s="7" t="s">
        <v>43</v>
      </c>
      <c r="H8" s="7" t="s">
        <v>44</v>
      </c>
      <c r="I8" s="7" t="s">
        <v>45</v>
      </c>
      <c r="J8" s="6">
        <v>578</v>
      </c>
      <c r="K8" s="6">
        <v>36</v>
      </c>
      <c r="L8" s="6">
        <v>0</v>
      </c>
      <c r="M8" s="9">
        <f t="shared" si="0"/>
        <v>614</v>
      </c>
      <c r="N8" s="10">
        <v>3.03786764705882</v>
      </c>
      <c r="O8" s="6">
        <v>76</v>
      </c>
      <c r="P8" s="11">
        <f t="shared" si="1"/>
        <v>269.31136029411766</v>
      </c>
      <c r="Q8" s="16">
        <f t="shared" si="2"/>
        <v>245.60000000000002</v>
      </c>
      <c r="R8" s="16">
        <f t="shared" si="3"/>
        <v>0.911360294117646</v>
      </c>
      <c r="S8" s="16">
        <f t="shared" si="4"/>
        <v>22.8</v>
      </c>
      <c r="T8" s="17" t="s">
        <v>34</v>
      </c>
      <c r="U8" s="19"/>
    </row>
    <row r="9" spans="1:21" ht="39.75" customHeight="1">
      <c r="A9" s="6">
        <v>4</v>
      </c>
      <c r="B9" s="7" t="s">
        <v>46</v>
      </c>
      <c r="C9" s="7" t="s">
        <v>36</v>
      </c>
      <c r="D9" s="7" t="s">
        <v>28</v>
      </c>
      <c r="E9" s="7" t="s">
        <v>47</v>
      </c>
      <c r="F9" s="7" t="s">
        <v>30</v>
      </c>
      <c r="G9" s="7" t="s">
        <v>48</v>
      </c>
      <c r="H9" s="7" t="s">
        <v>49</v>
      </c>
      <c r="I9" s="7" t="s">
        <v>50</v>
      </c>
      <c r="J9" s="6">
        <v>554</v>
      </c>
      <c r="K9" s="6">
        <v>32</v>
      </c>
      <c r="L9" s="6">
        <v>0</v>
      </c>
      <c r="M9" s="9">
        <f t="shared" si="0"/>
        <v>586</v>
      </c>
      <c r="N9" s="10">
        <v>2.07864768683274</v>
      </c>
      <c r="O9" s="6">
        <v>77.33</v>
      </c>
      <c r="P9" s="11">
        <f t="shared" si="1"/>
        <v>258.2225943060498</v>
      </c>
      <c r="Q9" s="16">
        <f t="shared" si="2"/>
        <v>234.4</v>
      </c>
      <c r="R9" s="16">
        <f t="shared" si="3"/>
        <v>0.623594306049822</v>
      </c>
      <c r="S9" s="16">
        <f t="shared" si="4"/>
        <v>23.198999999999998</v>
      </c>
      <c r="T9" s="17" t="s">
        <v>34</v>
      </c>
      <c r="U9" s="7"/>
    </row>
    <row r="10" spans="1:21" ht="39.75" customHeight="1">
      <c r="A10" s="6">
        <v>5</v>
      </c>
      <c r="B10" s="7" t="s">
        <v>51</v>
      </c>
      <c r="C10" s="7" t="s">
        <v>27</v>
      </c>
      <c r="D10" s="7" t="s">
        <v>28</v>
      </c>
      <c r="E10" s="7" t="s">
        <v>52</v>
      </c>
      <c r="F10" s="7" t="s">
        <v>30</v>
      </c>
      <c r="G10" s="7" t="s">
        <v>48</v>
      </c>
      <c r="H10" s="7" t="s">
        <v>49</v>
      </c>
      <c r="I10" s="7" t="s">
        <v>50</v>
      </c>
      <c r="J10" s="6">
        <v>556</v>
      </c>
      <c r="K10" s="6">
        <v>25</v>
      </c>
      <c r="L10" s="6">
        <v>0</v>
      </c>
      <c r="M10" s="9">
        <f t="shared" si="0"/>
        <v>581</v>
      </c>
      <c r="N10" s="10">
        <v>2.86900958466454</v>
      </c>
      <c r="O10" s="6">
        <v>74</v>
      </c>
      <c r="P10" s="11">
        <f t="shared" si="1"/>
        <v>255.46070287539936</v>
      </c>
      <c r="Q10" s="16">
        <f t="shared" si="2"/>
        <v>232.4</v>
      </c>
      <c r="R10" s="16">
        <f t="shared" si="3"/>
        <v>0.860702875399362</v>
      </c>
      <c r="S10" s="16">
        <f t="shared" si="4"/>
        <v>22.2</v>
      </c>
      <c r="T10" s="17" t="s">
        <v>34</v>
      </c>
      <c r="U10" s="7"/>
    </row>
    <row r="11" spans="1:21" ht="39.75" customHeight="1">
      <c r="A11" s="6">
        <v>6</v>
      </c>
      <c r="B11" s="7" t="s">
        <v>53</v>
      </c>
      <c r="C11" s="7" t="s">
        <v>27</v>
      </c>
      <c r="D11" s="7" t="s">
        <v>28</v>
      </c>
      <c r="E11" s="7" t="s">
        <v>54</v>
      </c>
      <c r="F11" s="7" t="s">
        <v>30</v>
      </c>
      <c r="G11" s="7" t="s">
        <v>55</v>
      </c>
      <c r="H11" s="7" t="s">
        <v>56</v>
      </c>
      <c r="I11" s="7" t="s">
        <v>57</v>
      </c>
      <c r="J11" s="6">
        <v>608</v>
      </c>
      <c r="K11" s="6">
        <v>34</v>
      </c>
      <c r="L11" s="6">
        <v>0</v>
      </c>
      <c r="M11" s="9">
        <f t="shared" si="0"/>
        <v>642</v>
      </c>
      <c r="N11" s="10">
        <v>3.31551724137931</v>
      </c>
      <c r="O11" s="6">
        <v>81</v>
      </c>
      <c r="P11" s="11">
        <f t="shared" si="1"/>
        <v>282.0946551724138</v>
      </c>
      <c r="Q11" s="16">
        <f t="shared" si="2"/>
        <v>256.8</v>
      </c>
      <c r="R11" s="16">
        <f t="shared" si="3"/>
        <v>0.994655172413793</v>
      </c>
      <c r="S11" s="16">
        <f t="shared" si="4"/>
        <v>24.3</v>
      </c>
      <c r="T11" s="17" t="s">
        <v>34</v>
      </c>
      <c r="U11" s="7"/>
    </row>
    <row r="12" spans="1:21" ht="39.75" customHeight="1">
      <c r="A12" s="6">
        <v>7</v>
      </c>
      <c r="B12" s="7" t="s">
        <v>58</v>
      </c>
      <c r="C12" s="7" t="s">
        <v>27</v>
      </c>
      <c r="D12" s="7" t="s">
        <v>28</v>
      </c>
      <c r="E12" s="7" t="s">
        <v>59</v>
      </c>
      <c r="F12" s="7" t="s">
        <v>30</v>
      </c>
      <c r="G12" s="7" t="s">
        <v>55</v>
      </c>
      <c r="H12" s="7" t="s">
        <v>56</v>
      </c>
      <c r="I12" s="7" t="s">
        <v>57</v>
      </c>
      <c r="J12" s="6">
        <v>596</v>
      </c>
      <c r="K12" s="6">
        <v>35</v>
      </c>
      <c r="L12" s="6">
        <v>0</v>
      </c>
      <c r="M12" s="9">
        <f t="shared" si="0"/>
        <v>631</v>
      </c>
      <c r="N12" s="10">
        <v>2.60264900662252</v>
      </c>
      <c r="O12" s="6">
        <v>63.33</v>
      </c>
      <c r="P12" s="11">
        <f t="shared" si="1"/>
        <v>272.1797947019868</v>
      </c>
      <c r="Q12" s="16">
        <f t="shared" si="2"/>
        <v>252.4</v>
      </c>
      <c r="R12" s="16">
        <f t="shared" si="3"/>
        <v>0.7807947019867559</v>
      </c>
      <c r="S12" s="16">
        <f t="shared" si="4"/>
        <v>18.999</v>
      </c>
      <c r="T12" s="17" t="s">
        <v>34</v>
      </c>
      <c r="U12" s="7"/>
    </row>
    <row r="13" spans="1:21" ht="39.75" customHeight="1">
      <c r="A13" s="6">
        <v>8</v>
      </c>
      <c r="B13" s="7" t="s">
        <v>60</v>
      </c>
      <c r="C13" s="7" t="s">
        <v>36</v>
      </c>
      <c r="D13" s="7" t="s">
        <v>28</v>
      </c>
      <c r="E13" s="7" t="s">
        <v>47</v>
      </c>
      <c r="F13" s="7" t="s">
        <v>30</v>
      </c>
      <c r="G13" s="7" t="s">
        <v>61</v>
      </c>
      <c r="H13" s="7" t="s">
        <v>62</v>
      </c>
      <c r="I13" s="7" t="s">
        <v>63</v>
      </c>
      <c r="J13" s="6">
        <v>579</v>
      </c>
      <c r="K13" s="6">
        <v>33</v>
      </c>
      <c r="L13" s="6">
        <v>0</v>
      </c>
      <c r="M13" s="9">
        <f t="shared" si="0"/>
        <v>612</v>
      </c>
      <c r="N13" s="10">
        <v>2.71238390092879</v>
      </c>
      <c r="O13" s="6">
        <v>79.67</v>
      </c>
      <c r="P13" s="11">
        <f t="shared" si="1"/>
        <v>269.51471517027863</v>
      </c>
      <c r="Q13" s="16">
        <f t="shared" si="2"/>
        <v>244.8</v>
      </c>
      <c r="R13" s="16">
        <f t="shared" si="3"/>
        <v>0.8137151702786369</v>
      </c>
      <c r="S13" s="16">
        <f t="shared" si="4"/>
        <v>23.901</v>
      </c>
      <c r="T13" s="17" t="s">
        <v>34</v>
      </c>
      <c r="U13" s="7"/>
    </row>
    <row r="14" spans="1:21" ht="39.75" customHeight="1">
      <c r="A14" s="6">
        <v>9</v>
      </c>
      <c r="B14" s="7" t="s">
        <v>64</v>
      </c>
      <c r="C14" s="7" t="s">
        <v>36</v>
      </c>
      <c r="D14" s="7" t="s">
        <v>28</v>
      </c>
      <c r="E14" s="7" t="s">
        <v>42</v>
      </c>
      <c r="F14" s="7" t="s">
        <v>30</v>
      </c>
      <c r="G14" s="7" t="s">
        <v>65</v>
      </c>
      <c r="H14" s="7" t="s">
        <v>66</v>
      </c>
      <c r="I14" s="7" t="s">
        <v>67</v>
      </c>
      <c r="J14" s="6">
        <v>581</v>
      </c>
      <c r="K14" s="6">
        <v>34</v>
      </c>
      <c r="L14" s="6">
        <v>85</v>
      </c>
      <c r="M14" s="9">
        <f t="shared" si="0"/>
        <v>700</v>
      </c>
      <c r="N14" s="9">
        <v>3.17</v>
      </c>
      <c r="O14" s="6">
        <v>78.67</v>
      </c>
      <c r="P14" s="11">
        <f t="shared" si="1"/>
        <v>304.552</v>
      </c>
      <c r="Q14" s="16">
        <f t="shared" si="2"/>
        <v>280</v>
      </c>
      <c r="R14" s="16">
        <f t="shared" si="3"/>
        <v>0.951</v>
      </c>
      <c r="S14" s="16">
        <f t="shared" si="4"/>
        <v>23.601</v>
      </c>
      <c r="T14" s="17" t="s">
        <v>34</v>
      </c>
      <c r="U14" s="7"/>
    </row>
    <row r="15" spans="1:21" ht="39.75" customHeight="1">
      <c r="A15" s="6">
        <v>10</v>
      </c>
      <c r="B15" s="7" t="s">
        <v>68</v>
      </c>
      <c r="C15" s="7" t="s">
        <v>36</v>
      </c>
      <c r="D15" s="7" t="s">
        <v>28</v>
      </c>
      <c r="E15" s="7" t="s">
        <v>69</v>
      </c>
      <c r="F15" s="7" t="s">
        <v>30</v>
      </c>
      <c r="G15" s="7" t="s">
        <v>70</v>
      </c>
      <c r="H15" s="7" t="s">
        <v>66</v>
      </c>
      <c r="I15" s="7" t="s">
        <v>67</v>
      </c>
      <c r="J15" s="6">
        <v>494</v>
      </c>
      <c r="K15" s="6">
        <v>25</v>
      </c>
      <c r="L15" s="6">
        <v>80</v>
      </c>
      <c r="M15" s="9">
        <f t="shared" si="0"/>
        <v>599</v>
      </c>
      <c r="N15" s="9">
        <v>3.01</v>
      </c>
      <c r="O15" s="6">
        <v>69.33</v>
      </c>
      <c r="P15" s="11">
        <f t="shared" si="1"/>
        <v>261.302</v>
      </c>
      <c r="Q15" s="16">
        <f t="shared" si="2"/>
        <v>239.60000000000002</v>
      </c>
      <c r="R15" s="16">
        <f t="shared" si="3"/>
        <v>0.9029999999999999</v>
      </c>
      <c r="S15" s="16">
        <f t="shared" si="4"/>
        <v>20.799</v>
      </c>
      <c r="T15" s="17" t="s">
        <v>34</v>
      </c>
      <c r="U15" s="7"/>
    </row>
  </sheetData>
  <sheetProtection/>
  <mergeCells count="17">
    <mergeCell ref="A2:U2"/>
    <mergeCell ref="Q3:U3"/>
    <mergeCell ref="J4:M4"/>
    <mergeCell ref="P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N4:N5"/>
    <mergeCell ref="O4:O5"/>
    <mergeCell ref="T4:T5"/>
    <mergeCell ref="U4:U5"/>
  </mergeCells>
  <printOptions/>
  <pageMargins left="0.3145833333333333" right="0.11805555555555555" top="0.19652777777777777" bottom="0.19652777777777777" header="0.15694444444444444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2020-08-26T01:45:40Z</cp:lastPrinted>
  <dcterms:created xsi:type="dcterms:W3CDTF">2006-09-13T11:21:51Z</dcterms:created>
  <dcterms:modified xsi:type="dcterms:W3CDTF">2023-01-09T00:22:14Z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3AB69BFD723C40419459526E376523F7</vt:lpwstr>
  </property>
</Properties>
</file>