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0"/>
  </bookViews>
  <sheets>
    <sheet name="总成绩" sheetId="1" r:id="rId1"/>
  </sheets>
  <definedNames>
    <definedName name="_xlnm.Print_Titles" localSheetId="0">'总成绩'!$3:$4</definedName>
    <definedName name="_xlnm._FilterDatabase" localSheetId="0" hidden="1">'总成绩'!$A$4:$P$29</definedName>
  </definedNames>
  <calcPr fullCalcOnLoad="1"/>
</workbook>
</file>

<file path=xl/sharedStrings.xml><?xml version="1.0" encoding="utf-8"?>
<sst xmlns="http://schemas.openxmlformats.org/spreadsheetml/2006/main" count="155" uniqueCount="74">
  <si>
    <t>附件</t>
  </si>
  <si>
    <t>绵阳市游仙区2022年下半年事业单位公开招聘工作人员考试总成绩及进入体检人员名单
人员考试总成绩及进入体检人员名单</t>
  </si>
  <si>
    <t>序号</t>
  </si>
  <si>
    <t>报考单位</t>
  </si>
  <si>
    <t>报考职位</t>
  </si>
  <si>
    <t>招聘人数</t>
  </si>
  <si>
    <t>姓名</t>
  </si>
  <si>
    <t>性别</t>
  </si>
  <si>
    <t>职位编号</t>
  </si>
  <si>
    <t>笔试成绩</t>
  </si>
  <si>
    <t>政策性加分</t>
  </si>
  <si>
    <t>笔试折合成绩（含加分）</t>
  </si>
  <si>
    <t>面试成绩</t>
  </si>
  <si>
    <t>面试折合成绩</t>
  </si>
  <si>
    <t>总成绩</t>
  </si>
  <si>
    <t>职位排名</t>
  </si>
  <si>
    <t>是否进入体检</t>
  </si>
  <si>
    <t>备注</t>
  </si>
  <si>
    <t>游仙区妇幼保健计划生育服务中心</t>
  </si>
  <si>
    <t>办公室</t>
  </si>
  <si>
    <t>周韵</t>
  </si>
  <si>
    <t>女</t>
  </si>
  <si>
    <t>1102001</t>
  </si>
  <si>
    <t>是</t>
  </si>
  <si>
    <t>沈平</t>
  </si>
  <si>
    <t>男</t>
  </si>
  <si>
    <t>否</t>
  </si>
  <si>
    <t>沈正菲</t>
  </si>
  <si>
    <t>递补</t>
  </si>
  <si>
    <t>游仙区农业技术服务中心</t>
  </si>
  <si>
    <t>农技推广员</t>
  </si>
  <si>
    <t>赵欢</t>
  </si>
  <si>
    <t>3102002</t>
  </si>
  <si>
    <t>专业
技术</t>
  </si>
  <si>
    <t>莫雅旎</t>
  </si>
  <si>
    <t>张承碧</t>
  </si>
  <si>
    <t>马艳</t>
  </si>
  <si>
    <t>游仙区疾病预防控制中心</t>
  </si>
  <si>
    <t>实验室仪器设备维护管理</t>
  </si>
  <si>
    <t>李雪娜</t>
  </si>
  <si>
    <t>3102003</t>
  </si>
  <si>
    <t>杨晗</t>
  </si>
  <si>
    <t>陈露瑶</t>
  </si>
  <si>
    <t>妇产科</t>
  </si>
  <si>
    <t>谢爽</t>
  </si>
  <si>
    <t>5202004</t>
  </si>
  <si>
    <t>儿科</t>
  </si>
  <si>
    <t>雷利文</t>
  </si>
  <si>
    <t>5202005</t>
  </si>
  <si>
    <t>内科</t>
  </si>
  <si>
    <t>张邈凡</t>
  </si>
  <si>
    <t>5202006</t>
  </si>
  <si>
    <t>张海丽</t>
  </si>
  <si>
    <t>口腔科</t>
  </si>
  <si>
    <t>陈攀林</t>
  </si>
  <si>
    <t>5202009</t>
  </si>
  <si>
    <t>陈妮</t>
  </si>
  <si>
    <t>儿童保健部</t>
  </si>
  <si>
    <t>陈潇</t>
  </si>
  <si>
    <t>5202010</t>
  </si>
  <si>
    <t>影像科</t>
  </si>
  <si>
    <t>郑场元</t>
  </si>
  <si>
    <t>5202012</t>
  </si>
  <si>
    <t>卫生检验</t>
  </si>
  <si>
    <t>肖斯月</t>
  </si>
  <si>
    <t>5502013</t>
  </si>
  <si>
    <t>余俊林</t>
  </si>
  <si>
    <t>疾病预防控制</t>
  </si>
  <si>
    <t>马晓晴</t>
  </si>
  <si>
    <t>5602014</t>
  </si>
  <si>
    <t>陈政</t>
  </si>
  <si>
    <t>赵佳</t>
  </si>
  <si>
    <t>周心雨</t>
  </si>
  <si>
    <t>池敏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</si>
</sst>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0"/>
      <name val="Arial"/>
      <family val="2"/>
    </font>
    <font>
      <sz val="10"/>
      <name val="宋体"/>
      <family val="0"/>
    </font>
    <font>
      <sz val="8"/>
      <name val="宋体"/>
      <family val="0"/>
    </font>
    <font>
      <sz val="12"/>
      <name val="宋体"/>
      <family val="0"/>
    </font>
    <font>
      <sz val="12"/>
      <name val="黑体"/>
      <family val="0"/>
    </font>
    <font>
      <b/>
      <sz val="16"/>
      <name val="方正小标宋简体"/>
      <family val="4"/>
    </font>
    <font>
      <b/>
      <sz val="10"/>
      <name val="宋体"/>
      <family val="0"/>
    </font>
    <font>
      <sz val="10"/>
      <color indexed="8"/>
      <name val="宋体"/>
      <family val="0"/>
    </font>
    <font>
      <sz val="11"/>
      <color indexed="8"/>
      <name val="宋体"/>
      <family val="0"/>
    </font>
    <font>
      <sz val="11"/>
      <color indexed="9"/>
      <name val="宋体"/>
      <family val="0"/>
    </font>
    <font>
      <b/>
      <sz val="13"/>
      <color indexed="54"/>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8"/>
      <name val="Calibri"/>
      <family val="0"/>
    </font>
    <font>
      <sz val="12"/>
      <name val="Calibri"/>
      <family val="0"/>
    </font>
    <font>
      <b/>
      <sz val="1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ill="0" applyBorder="0" applyAlignment="0" applyProtection="0"/>
    <xf numFmtId="41" fontId="0" fillId="0" borderId="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7">
    <xf numFmtId="0" fontId="0" fillId="0" borderId="0" xfId="0" applyAlignment="1">
      <alignment/>
    </xf>
    <xf numFmtId="0" fontId="47" fillId="0" borderId="0" xfId="0" applyFont="1" applyAlignment="1">
      <alignment horizontal="center" vertical="center"/>
    </xf>
    <xf numFmtId="0" fontId="48" fillId="0" borderId="0" xfId="0" applyFont="1" applyAlignment="1">
      <alignment horizontal="center" vertical="center"/>
    </xf>
    <xf numFmtId="0" fontId="49" fillId="0" borderId="0" xfId="0" applyFont="1" applyAlignment="1" applyProtection="1">
      <alignment horizontal="center" vertical="center"/>
      <protection/>
    </xf>
    <xf numFmtId="0" fontId="49" fillId="0" borderId="0" xfId="0" applyFont="1" applyAlignment="1" applyProtection="1">
      <alignment horizontal="center" vertical="center" wrapText="1"/>
      <protection/>
    </xf>
    <xf numFmtId="0" fontId="49" fillId="0" borderId="0" xfId="0" applyFont="1" applyFill="1" applyAlignment="1" applyProtection="1">
      <alignment horizontal="center" vertical="center"/>
      <protection/>
    </xf>
    <xf numFmtId="0" fontId="49" fillId="0" borderId="0" xfId="0" applyFont="1" applyAlignment="1" applyProtection="1">
      <alignment horizontal="center" vertical="center"/>
      <protection/>
    </xf>
    <xf numFmtId="0" fontId="49" fillId="0" borderId="0" xfId="0" applyFont="1" applyAlignment="1" applyProtection="1">
      <alignment horizontal="center" vertical="center" wrapText="1"/>
      <protection/>
    </xf>
    <xf numFmtId="0" fontId="49" fillId="0" borderId="0" xfId="0" applyFont="1" applyAlignment="1">
      <alignment horizontal="center" vertical="center"/>
    </xf>
    <xf numFmtId="0" fontId="49" fillId="0" borderId="0" xfId="0" applyFont="1" applyAlignment="1">
      <alignment horizontal="center" vertical="center"/>
    </xf>
    <xf numFmtId="0" fontId="4" fillId="0" borderId="0" xfId="0" applyFont="1" applyAlignment="1" applyProtection="1">
      <alignment horizontal="center"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0" fontId="50" fillId="0" borderId="9" xfId="0" applyFont="1" applyBorder="1" applyAlignment="1" applyProtection="1">
      <alignment horizontal="center" vertical="center"/>
      <protection/>
    </xf>
    <xf numFmtId="0" fontId="50" fillId="0" borderId="9" xfId="0" applyFont="1" applyBorder="1" applyAlignment="1" applyProtection="1">
      <alignment horizontal="center" vertical="center" wrapText="1"/>
      <protection/>
    </xf>
    <xf numFmtId="0" fontId="47" fillId="0" borderId="9" xfId="0" applyFont="1" applyBorder="1" applyAlignment="1" applyProtection="1">
      <alignment horizontal="center" vertical="center"/>
      <protection/>
    </xf>
    <xf numFmtId="0" fontId="47" fillId="0" borderId="10" xfId="0" applyFont="1" applyFill="1" applyBorder="1" applyAlignment="1">
      <alignment horizontal="center" vertical="center" wrapText="1"/>
    </xf>
    <xf numFmtId="0" fontId="51" fillId="0" borderId="9" xfId="0" applyFont="1" applyFill="1" applyBorder="1" applyAlignment="1">
      <alignment horizontal="center" vertical="center"/>
    </xf>
    <xf numFmtId="0" fontId="47" fillId="0" borderId="9" xfId="0" applyFont="1" applyBorder="1" applyAlignment="1">
      <alignment horizontal="center" vertical="center"/>
    </xf>
    <xf numFmtId="0" fontId="47" fillId="0" borderId="9" xfId="0" applyFont="1" applyFill="1" applyBorder="1" applyAlignment="1" applyProtection="1">
      <alignment horizontal="center" vertical="center"/>
      <protection/>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47" fillId="0" borderId="9"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5" fillId="0" borderId="0" xfId="0" applyFont="1" applyAlignment="1">
      <alignment horizontal="center" vertical="center"/>
    </xf>
    <xf numFmtId="0" fontId="50" fillId="0" borderId="10" xfId="0" applyFont="1" applyBorder="1" applyAlignment="1" applyProtection="1">
      <alignment horizontal="center" vertical="center" wrapText="1"/>
      <protection/>
    </xf>
    <xf numFmtId="0" fontId="50" fillId="0" borderId="9" xfId="0" applyFont="1" applyBorder="1" applyAlignment="1">
      <alignment horizontal="center" vertical="center" wrapText="1"/>
    </xf>
    <xf numFmtId="0" fontId="50" fillId="0" borderId="12" xfId="0" applyFont="1" applyBorder="1" applyAlignment="1" applyProtection="1">
      <alignment horizontal="center" vertical="center" wrapText="1"/>
      <protection/>
    </xf>
    <xf numFmtId="0" fontId="51" fillId="0" borderId="9" xfId="0" applyFont="1" applyFill="1" applyBorder="1" applyAlignment="1" applyProtection="1">
      <alignment horizontal="center" vertical="center"/>
      <protection/>
    </xf>
    <xf numFmtId="0" fontId="51" fillId="0" borderId="9" xfId="0" applyFont="1" applyFill="1" applyBorder="1" applyAlignment="1">
      <alignment horizontal="center" vertical="center"/>
    </xf>
    <xf numFmtId="0" fontId="51" fillId="0" borderId="9" xfId="0" applyFont="1" applyFill="1" applyBorder="1" applyAlignment="1">
      <alignment horizontal="center" vertical="center"/>
    </xf>
    <xf numFmtId="0" fontId="47" fillId="0" borderId="9" xfId="0" applyFont="1" applyBorder="1" applyAlignment="1">
      <alignment horizontal="center" vertical="center"/>
    </xf>
    <xf numFmtId="0" fontId="47" fillId="0" borderId="9" xfId="0" applyFont="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29"/>
  <sheetViews>
    <sheetView tabSelected="1" view="pageBreakPreview" zoomScale="140" zoomScaleNormal="115" zoomScaleSheetLayoutView="140" workbookViewId="0" topLeftCell="A1">
      <pane xSplit="5" ySplit="4" topLeftCell="F5" activePane="bottomRight" state="frozen"/>
      <selection pane="bottomRight" activeCell="A2" sqref="A2:P2"/>
    </sheetView>
  </sheetViews>
  <sheetFormatPr defaultColWidth="9.140625" defaultRowHeight="12.75"/>
  <cols>
    <col min="1" max="1" width="4.7109375" style="3" customWidth="1"/>
    <col min="2" max="2" width="17.57421875" style="3" customWidth="1"/>
    <col min="3" max="3" width="8.00390625" style="4" customWidth="1"/>
    <col min="4" max="4" width="6.421875" style="4" customWidth="1"/>
    <col min="5" max="5" width="9.28125" style="5" customWidth="1"/>
    <col min="6" max="6" width="5.8515625" style="6" customWidth="1"/>
    <col min="7" max="7" width="10.421875" style="6" customWidth="1"/>
    <col min="8" max="8" width="10.140625" style="6" customWidth="1"/>
    <col min="9" max="9" width="7.7109375" style="6" customWidth="1"/>
    <col min="10" max="10" width="13.00390625" style="7" customWidth="1"/>
    <col min="11" max="11" width="5.57421875" style="6" customWidth="1"/>
    <col min="12" max="12" width="8.00390625" style="6" customWidth="1"/>
    <col min="13" max="13" width="7.28125" style="6" customWidth="1"/>
    <col min="14" max="14" width="5.28125" style="8" customWidth="1"/>
    <col min="15" max="16" width="7.00390625" style="8" customWidth="1"/>
    <col min="17" max="16384" width="9.140625" style="9" customWidth="1"/>
  </cols>
  <sheetData>
    <row r="1" ht="14.25">
      <c r="A1" s="10" t="s">
        <v>0</v>
      </c>
    </row>
    <row r="2" spans="1:16" ht="21">
      <c r="A2" s="11" t="s">
        <v>1</v>
      </c>
      <c r="B2" s="12"/>
      <c r="C2" s="11"/>
      <c r="D2" s="11"/>
      <c r="E2" s="12"/>
      <c r="F2" s="12"/>
      <c r="G2" s="12"/>
      <c r="H2" s="12"/>
      <c r="I2" s="12"/>
      <c r="J2" s="11"/>
      <c r="K2" s="12"/>
      <c r="L2" s="12"/>
      <c r="M2" s="12"/>
      <c r="N2" s="28"/>
      <c r="O2" s="28"/>
      <c r="P2" s="28"/>
    </row>
    <row r="3" spans="1:16" s="1" customFormat="1" ht="18.75" customHeight="1">
      <c r="A3" s="13" t="s">
        <v>2</v>
      </c>
      <c r="B3" s="13" t="s">
        <v>3</v>
      </c>
      <c r="C3" s="14" t="s">
        <v>4</v>
      </c>
      <c r="D3" s="14" t="s">
        <v>5</v>
      </c>
      <c r="E3" s="13" t="s">
        <v>6</v>
      </c>
      <c r="F3" s="13" t="s">
        <v>7</v>
      </c>
      <c r="G3" s="13" t="s">
        <v>8</v>
      </c>
      <c r="H3" s="13" t="s">
        <v>9</v>
      </c>
      <c r="I3" s="29" t="s">
        <v>10</v>
      </c>
      <c r="J3" s="14" t="s">
        <v>11</v>
      </c>
      <c r="K3" s="14" t="s">
        <v>12</v>
      </c>
      <c r="L3" s="14" t="s">
        <v>13</v>
      </c>
      <c r="M3" s="14" t="s">
        <v>14</v>
      </c>
      <c r="N3" s="30" t="s">
        <v>15</v>
      </c>
      <c r="O3" s="30" t="s">
        <v>16</v>
      </c>
      <c r="P3" s="30" t="s">
        <v>17</v>
      </c>
    </row>
    <row r="4" spans="1:16" s="1" customFormat="1" ht="18.75" customHeight="1">
      <c r="A4" s="13"/>
      <c r="B4" s="13"/>
      <c r="C4" s="14"/>
      <c r="D4" s="14"/>
      <c r="E4" s="13"/>
      <c r="F4" s="13"/>
      <c r="G4" s="13"/>
      <c r="H4" s="13"/>
      <c r="I4" s="31"/>
      <c r="J4" s="14"/>
      <c r="K4" s="14"/>
      <c r="L4" s="14"/>
      <c r="M4" s="14"/>
      <c r="N4" s="30"/>
      <c r="O4" s="30"/>
      <c r="P4" s="30"/>
    </row>
    <row r="5" spans="1:16" s="2" customFormat="1" ht="24.75" customHeight="1">
      <c r="A5" s="15">
        <v>1</v>
      </c>
      <c r="B5" s="16" t="s">
        <v>18</v>
      </c>
      <c r="C5" s="16" t="s">
        <v>19</v>
      </c>
      <c r="D5" s="16">
        <v>1</v>
      </c>
      <c r="E5" s="17" t="s">
        <v>20</v>
      </c>
      <c r="F5" s="17" t="s">
        <v>21</v>
      </c>
      <c r="G5" s="18" t="s">
        <v>22</v>
      </c>
      <c r="H5" s="19">
        <v>67.333</v>
      </c>
      <c r="I5" s="19">
        <v>0</v>
      </c>
      <c r="J5" s="19">
        <v>40.4</v>
      </c>
      <c r="K5" s="32">
        <v>84</v>
      </c>
      <c r="L5" s="32">
        <f>K5*0.4</f>
        <v>33.6</v>
      </c>
      <c r="M5" s="32">
        <f>J5+L5</f>
        <v>74</v>
      </c>
      <c r="N5" s="33">
        <f>RANK(M5,$M$5:$M$7,0)</f>
        <v>1</v>
      </c>
      <c r="O5" s="34" t="s">
        <v>23</v>
      </c>
      <c r="P5" s="34"/>
    </row>
    <row r="6" spans="1:16" s="2" customFormat="1" ht="24.75" customHeight="1">
      <c r="A6" s="15">
        <v>2</v>
      </c>
      <c r="B6" s="20"/>
      <c r="C6" s="20" t="s">
        <v>19</v>
      </c>
      <c r="D6" s="20">
        <v>1</v>
      </c>
      <c r="E6" s="17" t="s">
        <v>24</v>
      </c>
      <c r="F6" s="17" t="s">
        <v>25</v>
      </c>
      <c r="G6" s="18" t="s">
        <v>22</v>
      </c>
      <c r="H6" s="19">
        <v>64.266</v>
      </c>
      <c r="I6" s="19">
        <v>0</v>
      </c>
      <c r="J6" s="19">
        <v>38.56</v>
      </c>
      <c r="K6" s="32">
        <v>84</v>
      </c>
      <c r="L6" s="32">
        <f aca="true" t="shared" si="0" ref="L6:L29">K6*0.4</f>
        <v>33.6</v>
      </c>
      <c r="M6" s="32">
        <f aca="true" t="shared" si="1" ref="M6:M29">J6+L6</f>
        <v>72.16</v>
      </c>
      <c r="N6" s="33">
        <f>RANK(M6,$M$5:$M$7,0)</f>
        <v>2</v>
      </c>
      <c r="O6" s="34" t="s">
        <v>26</v>
      </c>
      <c r="P6" s="34"/>
    </row>
    <row r="7" spans="1:16" s="2" customFormat="1" ht="24.75" customHeight="1">
      <c r="A7" s="15">
        <v>3</v>
      </c>
      <c r="B7" s="21"/>
      <c r="C7" s="21" t="s">
        <v>19</v>
      </c>
      <c r="D7" s="21">
        <v>1</v>
      </c>
      <c r="E7" s="17" t="s">
        <v>27</v>
      </c>
      <c r="F7" s="17" t="s">
        <v>21</v>
      </c>
      <c r="G7" s="18" t="s">
        <v>22</v>
      </c>
      <c r="H7" s="19">
        <v>63.466</v>
      </c>
      <c r="I7" s="19">
        <v>0</v>
      </c>
      <c r="J7" s="19">
        <v>38.08</v>
      </c>
      <c r="K7" s="32">
        <v>85</v>
      </c>
      <c r="L7" s="32">
        <f t="shared" si="0"/>
        <v>34</v>
      </c>
      <c r="M7" s="32">
        <f t="shared" si="1"/>
        <v>72.08</v>
      </c>
      <c r="N7" s="33">
        <f>RANK(M7,$M$5:$M$7,0)</f>
        <v>3</v>
      </c>
      <c r="O7" s="34" t="s">
        <v>26</v>
      </c>
      <c r="P7" s="34" t="s">
        <v>28</v>
      </c>
    </row>
    <row r="8" spans="1:16" s="2" customFormat="1" ht="24.75" customHeight="1">
      <c r="A8" s="15">
        <v>4</v>
      </c>
      <c r="B8" s="16" t="s">
        <v>29</v>
      </c>
      <c r="C8" s="16" t="s">
        <v>30</v>
      </c>
      <c r="D8" s="16">
        <v>2</v>
      </c>
      <c r="E8" s="17" t="s">
        <v>31</v>
      </c>
      <c r="F8" s="17" t="s">
        <v>21</v>
      </c>
      <c r="G8" s="18" t="s">
        <v>32</v>
      </c>
      <c r="H8" s="19">
        <v>68.666</v>
      </c>
      <c r="I8" s="19">
        <v>0</v>
      </c>
      <c r="J8" s="19">
        <v>41.2</v>
      </c>
      <c r="K8" s="32">
        <v>83.7</v>
      </c>
      <c r="L8" s="32">
        <f t="shared" si="0"/>
        <v>33.480000000000004</v>
      </c>
      <c r="M8" s="32">
        <f t="shared" si="1"/>
        <v>74.68</v>
      </c>
      <c r="N8" s="33">
        <f>RANK(M8,$M$8:$M$11,0)</f>
        <v>1</v>
      </c>
      <c r="O8" s="34" t="s">
        <v>23</v>
      </c>
      <c r="P8" s="34"/>
    </row>
    <row r="9" spans="1:16" s="2" customFormat="1" ht="24.75" customHeight="1">
      <c r="A9" s="15">
        <v>5</v>
      </c>
      <c r="B9" s="20"/>
      <c r="C9" s="20" t="s">
        <v>33</v>
      </c>
      <c r="D9" s="20">
        <v>2</v>
      </c>
      <c r="E9" s="17" t="s">
        <v>34</v>
      </c>
      <c r="F9" s="17" t="s">
        <v>21</v>
      </c>
      <c r="G9" s="18" t="s">
        <v>32</v>
      </c>
      <c r="H9" s="19">
        <v>65.366</v>
      </c>
      <c r="I9" s="19">
        <v>0</v>
      </c>
      <c r="J9" s="19">
        <v>39.22</v>
      </c>
      <c r="K9" s="32">
        <v>86.1</v>
      </c>
      <c r="L9" s="32">
        <f t="shared" si="0"/>
        <v>34.44</v>
      </c>
      <c r="M9" s="32">
        <f t="shared" si="1"/>
        <v>73.66</v>
      </c>
      <c r="N9" s="33">
        <f>RANK(M9,$M$8:$M$11,0)</f>
        <v>2</v>
      </c>
      <c r="O9" s="34" t="s">
        <v>23</v>
      </c>
      <c r="P9" s="34"/>
    </row>
    <row r="10" spans="1:16" s="2" customFormat="1" ht="24.75" customHeight="1">
      <c r="A10" s="15">
        <v>6</v>
      </c>
      <c r="B10" s="20"/>
      <c r="C10" s="20" t="s">
        <v>33</v>
      </c>
      <c r="D10" s="20">
        <v>2</v>
      </c>
      <c r="E10" s="17" t="s">
        <v>35</v>
      </c>
      <c r="F10" s="17" t="s">
        <v>21</v>
      </c>
      <c r="G10" s="18" t="s">
        <v>32</v>
      </c>
      <c r="H10" s="19">
        <v>63.633</v>
      </c>
      <c r="I10" s="19">
        <v>0</v>
      </c>
      <c r="J10" s="19">
        <v>38.18</v>
      </c>
      <c r="K10" s="32">
        <v>84.4</v>
      </c>
      <c r="L10" s="32">
        <f t="shared" si="0"/>
        <v>33.760000000000005</v>
      </c>
      <c r="M10" s="32">
        <f t="shared" si="1"/>
        <v>71.94</v>
      </c>
      <c r="N10" s="33">
        <f>RANK(M10,$M$8:$M$11,0)</f>
        <v>3</v>
      </c>
      <c r="O10" s="34" t="s">
        <v>26</v>
      </c>
      <c r="P10" s="34"/>
    </row>
    <row r="11" spans="1:16" s="2" customFormat="1" ht="24.75" customHeight="1">
      <c r="A11" s="15">
        <v>7</v>
      </c>
      <c r="B11" s="21"/>
      <c r="C11" s="21" t="s">
        <v>33</v>
      </c>
      <c r="D11" s="21">
        <v>2</v>
      </c>
      <c r="E11" s="17" t="s">
        <v>36</v>
      </c>
      <c r="F11" s="17" t="s">
        <v>21</v>
      </c>
      <c r="G11" s="18" t="s">
        <v>32</v>
      </c>
      <c r="H11" s="19">
        <v>64.7</v>
      </c>
      <c r="I11" s="19">
        <v>0</v>
      </c>
      <c r="J11" s="19">
        <v>38.82</v>
      </c>
      <c r="K11" s="32">
        <v>81.8</v>
      </c>
      <c r="L11" s="32">
        <f t="shared" si="0"/>
        <v>32.72</v>
      </c>
      <c r="M11" s="32">
        <f t="shared" si="1"/>
        <v>71.53999999999999</v>
      </c>
      <c r="N11" s="33">
        <f>RANK(M11,$M$8:$M$11,0)</f>
        <v>4</v>
      </c>
      <c r="O11" s="34" t="s">
        <v>26</v>
      </c>
      <c r="P11" s="34"/>
    </row>
    <row r="12" spans="1:16" s="2" customFormat="1" ht="24.75" customHeight="1">
      <c r="A12" s="15">
        <v>8</v>
      </c>
      <c r="B12" s="16" t="s">
        <v>37</v>
      </c>
      <c r="C12" s="16" t="s">
        <v>38</v>
      </c>
      <c r="D12" s="16">
        <v>1</v>
      </c>
      <c r="E12" s="17" t="s">
        <v>39</v>
      </c>
      <c r="F12" s="17" t="s">
        <v>21</v>
      </c>
      <c r="G12" s="18" t="s">
        <v>40</v>
      </c>
      <c r="H12" s="19">
        <v>65.7</v>
      </c>
      <c r="I12" s="19">
        <v>0</v>
      </c>
      <c r="J12" s="19">
        <v>39.42</v>
      </c>
      <c r="K12" s="32">
        <v>84</v>
      </c>
      <c r="L12" s="32">
        <f t="shared" si="0"/>
        <v>33.6</v>
      </c>
      <c r="M12" s="32">
        <f t="shared" si="1"/>
        <v>73.02000000000001</v>
      </c>
      <c r="N12" s="33">
        <f>RANK(M12,$M$12:$M$14,0)</f>
        <v>1</v>
      </c>
      <c r="O12" s="34" t="s">
        <v>23</v>
      </c>
      <c r="P12" s="34"/>
    </row>
    <row r="13" spans="1:16" s="2" customFormat="1" ht="24.75" customHeight="1">
      <c r="A13" s="15">
        <v>9</v>
      </c>
      <c r="B13" s="20"/>
      <c r="C13" s="20" t="s">
        <v>38</v>
      </c>
      <c r="D13" s="20">
        <v>1</v>
      </c>
      <c r="E13" s="17" t="s">
        <v>41</v>
      </c>
      <c r="F13" s="17" t="s">
        <v>25</v>
      </c>
      <c r="G13" s="18" t="s">
        <v>40</v>
      </c>
      <c r="H13" s="19">
        <v>65.766</v>
      </c>
      <c r="I13" s="19">
        <v>0</v>
      </c>
      <c r="J13" s="19">
        <v>39.46</v>
      </c>
      <c r="K13" s="32">
        <v>82.8</v>
      </c>
      <c r="L13" s="32">
        <f t="shared" si="0"/>
        <v>33.12</v>
      </c>
      <c r="M13" s="32">
        <f t="shared" si="1"/>
        <v>72.58</v>
      </c>
      <c r="N13" s="33">
        <f>RANK(M13,$M$12:$M$14,0)</f>
        <v>2</v>
      </c>
      <c r="O13" s="34" t="s">
        <v>26</v>
      </c>
      <c r="P13" s="34"/>
    </row>
    <row r="14" spans="1:16" s="2" customFormat="1" ht="24.75" customHeight="1">
      <c r="A14" s="15">
        <v>10</v>
      </c>
      <c r="B14" s="21"/>
      <c r="C14" s="21" t="s">
        <v>38</v>
      </c>
      <c r="D14" s="21">
        <v>1</v>
      </c>
      <c r="E14" s="17" t="s">
        <v>42</v>
      </c>
      <c r="F14" s="17" t="s">
        <v>21</v>
      </c>
      <c r="G14" s="18" t="s">
        <v>40</v>
      </c>
      <c r="H14" s="19">
        <v>65.833</v>
      </c>
      <c r="I14" s="19">
        <v>0</v>
      </c>
      <c r="J14" s="19">
        <v>39.5</v>
      </c>
      <c r="K14" s="32">
        <v>81.7</v>
      </c>
      <c r="L14" s="32">
        <f t="shared" si="0"/>
        <v>32.68</v>
      </c>
      <c r="M14" s="32">
        <f t="shared" si="1"/>
        <v>72.18</v>
      </c>
      <c r="N14" s="33">
        <f>RANK(M14,$M$12:$M$14,0)</f>
        <v>3</v>
      </c>
      <c r="O14" s="34" t="s">
        <v>26</v>
      </c>
      <c r="P14" s="34"/>
    </row>
    <row r="15" spans="1:16" s="2" customFormat="1" ht="24.75" customHeight="1">
      <c r="A15" s="15">
        <v>11</v>
      </c>
      <c r="B15" s="22" t="s">
        <v>18</v>
      </c>
      <c r="C15" s="22" t="s">
        <v>43</v>
      </c>
      <c r="D15" s="23">
        <v>1</v>
      </c>
      <c r="E15" s="17" t="s">
        <v>44</v>
      </c>
      <c r="F15" s="17" t="s">
        <v>21</v>
      </c>
      <c r="G15" s="18" t="s">
        <v>45</v>
      </c>
      <c r="H15" s="19">
        <v>54.833</v>
      </c>
      <c r="I15" s="19">
        <v>0</v>
      </c>
      <c r="J15" s="19">
        <v>32.9</v>
      </c>
      <c r="K15" s="32">
        <v>83.8</v>
      </c>
      <c r="L15" s="32">
        <f t="shared" si="0"/>
        <v>33.52</v>
      </c>
      <c r="M15" s="32">
        <f t="shared" si="1"/>
        <v>66.42</v>
      </c>
      <c r="N15" s="33">
        <v>1</v>
      </c>
      <c r="O15" s="34" t="s">
        <v>23</v>
      </c>
      <c r="P15" s="34"/>
    </row>
    <row r="16" spans="1:16" s="2" customFormat="1" ht="24.75" customHeight="1">
      <c r="A16" s="15">
        <v>12</v>
      </c>
      <c r="B16" s="22" t="s">
        <v>18</v>
      </c>
      <c r="C16" s="22" t="s">
        <v>46</v>
      </c>
      <c r="D16" s="23">
        <v>1</v>
      </c>
      <c r="E16" s="17" t="s">
        <v>47</v>
      </c>
      <c r="F16" s="17" t="s">
        <v>25</v>
      </c>
      <c r="G16" s="18" t="s">
        <v>48</v>
      </c>
      <c r="H16" s="19">
        <v>59.266</v>
      </c>
      <c r="I16" s="19">
        <v>0</v>
      </c>
      <c r="J16" s="19">
        <v>35.56</v>
      </c>
      <c r="K16" s="32">
        <v>82.4</v>
      </c>
      <c r="L16" s="32">
        <f t="shared" si="0"/>
        <v>32.96</v>
      </c>
      <c r="M16" s="32">
        <f t="shared" si="1"/>
        <v>68.52000000000001</v>
      </c>
      <c r="N16" s="33">
        <v>1</v>
      </c>
      <c r="O16" s="34" t="s">
        <v>23</v>
      </c>
      <c r="P16" s="34"/>
    </row>
    <row r="17" spans="1:16" s="2" customFormat="1" ht="24.75" customHeight="1">
      <c r="A17" s="15">
        <v>13</v>
      </c>
      <c r="B17" s="16" t="s">
        <v>18</v>
      </c>
      <c r="C17" s="16" t="s">
        <v>49</v>
      </c>
      <c r="D17" s="16">
        <v>1</v>
      </c>
      <c r="E17" s="17" t="s">
        <v>50</v>
      </c>
      <c r="F17" s="17" t="s">
        <v>21</v>
      </c>
      <c r="G17" s="18" t="s">
        <v>51</v>
      </c>
      <c r="H17" s="19">
        <v>47.133</v>
      </c>
      <c r="I17" s="19">
        <v>0</v>
      </c>
      <c r="J17" s="19">
        <v>28.28</v>
      </c>
      <c r="K17" s="32">
        <v>85.8</v>
      </c>
      <c r="L17" s="32">
        <f t="shared" si="0"/>
        <v>34.32</v>
      </c>
      <c r="M17" s="32">
        <f t="shared" si="1"/>
        <v>62.6</v>
      </c>
      <c r="N17" s="33">
        <f>RANK(M17,$M$17:$M$18,0)</f>
        <v>1</v>
      </c>
      <c r="O17" s="34" t="s">
        <v>23</v>
      </c>
      <c r="P17" s="34"/>
    </row>
    <row r="18" spans="1:16" s="2" customFormat="1" ht="24.75" customHeight="1">
      <c r="A18" s="15">
        <v>14</v>
      </c>
      <c r="B18" s="21"/>
      <c r="C18" s="21" t="s">
        <v>49</v>
      </c>
      <c r="D18" s="21">
        <v>1</v>
      </c>
      <c r="E18" s="17" t="s">
        <v>52</v>
      </c>
      <c r="F18" s="17" t="s">
        <v>21</v>
      </c>
      <c r="G18" s="18" t="s">
        <v>51</v>
      </c>
      <c r="H18" s="19">
        <v>49.733</v>
      </c>
      <c r="I18" s="19">
        <v>0</v>
      </c>
      <c r="J18" s="19">
        <v>29.84</v>
      </c>
      <c r="K18" s="32">
        <v>78.4</v>
      </c>
      <c r="L18" s="32">
        <f t="shared" si="0"/>
        <v>31.360000000000003</v>
      </c>
      <c r="M18" s="32">
        <f t="shared" si="1"/>
        <v>61.2</v>
      </c>
      <c r="N18" s="33">
        <f>RANK(M18,$M$17:$M$18,0)</f>
        <v>2</v>
      </c>
      <c r="O18" s="34" t="s">
        <v>26</v>
      </c>
      <c r="P18" s="34"/>
    </row>
    <row r="19" spans="1:16" s="2" customFormat="1" ht="24.75" customHeight="1">
      <c r="A19" s="15">
        <v>15</v>
      </c>
      <c r="B19" s="16" t="s">
        <v>18</v>
      </c>
      <c r="C19" s="16" t="s">
        <v>53</v>
      </c>
      <c r="D19" s="16">
        <v>1</v>
      </c>
      <c r="E19" s="17" t="s">
        <v>54</v>
      </c>
      <c r="F19" s="17" t="s">
        <v>25</v>
      </c>
      <c r="G19" s="18" t="s">
        <v>55</v>
      </c>
      <c r="H19" s="19">
        <v>52.433</v>
      </c>
      <c r="I19" s="19">
        <v>0</v>
      </c>
      <c r="J19" s="19">
        <v>31.46</v>
      </c>
      <c r="K19" s="32">
        <v>72.8</v>
      </c>
      <c r="L19" s="32">
        <f t="shared" si="0"/>
        <v>29.12</v>
      </c>
      <c r="M19" s="32">
        <f t="shared" si="1"/>
        <v>60.58</v>
      </c>
      <c r="N19" s="33">
        <f>RANK(M19,$M$19:$M$20,0)</f>
        <v>1</v>
      </c>
      <c r="O19" s="34" t="s">
        <v>23</v>
      </c>
      <c r="P19" s="34"/>
    </row>
    <row r="20" spans="1:16" s="2" customFormat="1" ht="24.75" customHeight="1">
      <c r="A20" s="15">
        <v>16</v>
      </c>
      <c r="B20" s="21"/>
      <c r="C20" s="21" t="s">
        <v>53</v>
      </c>
      <c r="D20" s="21">
        <v>1</v>
      </c>
      <c r="E20" s="17" t="s">
        <v>56</v>
      </c>
      <c r="F20" s="17" t="s">
        <v>21</v>
      </c>
      <c r="G20" s="18" t="s">
        <v>55</v>
      </c>
      <c r="H20" s="19">
        <v>42.266</v>
      </c>
      <c r="I20" s="19">
        <v>0</v>
      </c>
      <c r="J20" s="19">
        <v>25.36</v>
      </c>
      <c r="K20" s="32">
        <v>80.2</v>
      </c>
      <c r="L20" s="32">
        <f t="shared" si="0"/>
        <v>32.080000000000005</v>
      </c>
      <c r="M20" s="32">
        <f t="shared" si="1"/>
        <v>57.440000000000005</v>
      </c>
      <c r="N20" s="33">
        <f>RANK(M20,$M$19:$M$20,0)</f>
        <v>2</v>
      </c>
      <c r="O20" s="34" t="s">
        <v>26</v>
      </c>
      <c r="P20" s="34"/>
    </row>
    <row r="21" spans="1:16" s="2" customFormat="1" ht="24.75" customHeight="1">
      <c r="A21" s="15">
        <v>17</v>
      </c>
      <c r="B21" s="22" t="s">
        <v>18</v>
      </c>
      <c r="C21" s="22" t="s">
        <v>57</v>
      </c>
      <c r="D21" s="23">
        <v>1</v>
      </c>
      <c r="E21" s="17" t="s">
        <v>58</v>
      </c>
      <c r="F21" s="17" t="s">
        <v>21</v>
      </c>
      <c r="G21" s="18" t="s">
        <v>59</v>
      </c>
      <c r="H21" s="19">
        <v>40.466</v>
      </c>
      <c r="I21" s="19">
        <v>0</v>
      </c>
      <c r="J21" s="19">
        <v>24.28</v>
      </c>
      <c r="K21" s="32">
        <v>80</v>
      </c>
      <c r="L21" s="32">
        <f t="shared" si="0"/>
        <v>32</v>
      </c>
      <c r="M21" s="32">
        <f t="shared" si="1"/>
        <v>56.28</v>
      </c>
      <c r="N21" s="35">
        <v>1</v>
      </c>
      <c r="O21" s="34" t="s">
        <v>23</v>
      </c>
      <c r="P21" s="34"/>
    </row>
    <row r="22" spans="1:16" s="2" customFormat="1" ht="24.75" customHeight="1">
      <c r="A22" s="15">
        <v>18</v>
      </c>
      <c r="B22" s="24" t="s">
        <v>18</v>
      </c>
      <c r="C22" s="24" t="s">
        <v>60</v>
      </c>
      <c r="D22" s="23">
        <v>1</v>
      </c>
      <c r="E22" s="17" t="s">
        <v>61</v>
      </c>
      <c r="F22" s="17" t="s">
        <v>25</v>
      </c>
      <c r="G22" s="18" t="s">
        <v>62</v>
      </c>
      <c r="H22" s="19">
        <v>54.933</v>
      </c>
      <c r="I22" s="19">
        <v>0</v>
      </c>
      <c r="J22" s="19">
        <v>32.96</v>
      </c>
      <c r="K22" s="32">
        <v>79.4</v>
      </c>
      <c r="L22" s="32">
        <f t="shared" si="0"/>
        <v>31.760000000000005</v>
      </c>
      <c r="M22" s="32">
        <f t="shared" si="1"/>
        <v>64.72</v>
      </c>
      <c r="N22" s="35">
        <v>1</v>
      </c>
      <c r="O22" s="34" t="s">
        <v>23</v>
      </c>
      <c r="P22" s="34"/>
    </row>
    <row r="23" spans="1:16" s="2" customFormat="1" ht="24.75" customHeight="1">
      <c r="A23" s="15">
        <v>19</v>
      </c>
      <c r="B23" s="16" t="s">
        <v>37</v>
      </c>
      <c r="C23" s="16" t="s">
        <v>63</v>
      </c>
      <c r="D23" s="16">
        <v>2</v>
      </c>
      <c r="E23" s="17" t="s">
        <v>64</v>
      </c>
      <c r="F23" s="17" t="s">
        <v>21</v>
      </c>
      <c r="G23" s="18" t="s">
        <v>65</v>
      </c>
      <c r="H23" s="19">
        <v>45.333</v>
      </c>
      <c r="I23" s="19">
        <v>0</v>
      </c>
      <c r="J23" s="19">
        <v>27.2</v>
      </c>
      <c r="K23" s="32">
        <v>79</v>
      </c>
      <c r="L23" s="32">
        <f t="shared" si="0"/>
        <v>31.6</v>
      </c>
      <c r="M23" s="32">
        <f t="shared" si="1"/>
        <v>58.8</v>
      </c>
      <c r="N23" s="35">
        <f>RANK(M23,$M$23:$M$24,0)</f>
        <v>1</v>
      </c>
      <c r="O23" s="34" t="s">
        <v>23</v>
      </c>
      <c r="P23" s="34"/>
    </row>
    <row r="24" spans="1:16" s="2" customFormat="1" ht="24.75" customHeight="1">
      <c r="A24" s="15">
        <v>20</v>
      </c>
      <c r="B24" s="21"/>
      <c r="C24" s="21" t="s">
        <v>63</v>
      </c>
      <c r="D24" s="21">
        <v>2</v>
      </c>
      <c r="E24" s="17" t="s">
        <v>66</v>
      </c>
      <c r="F24" s="17" t="s">
        <v>25</v>
      </c>
      <c r="G24" s="18" t="s">
        <v>65</v>
      </c>
      <c r="H24" s="19">
        <v>39.066</v>
      </c>
      <c r="I24" s="19">
        <v>0</v>
      </c>
      <c r="J24" s="19">
        <v>23.44</v>
      </c>
      <c r="K24" s="32">
        <v>81.7</v>
      </c>
      <c r="L24" s="32">
        <f t="shared" si="0"/>
        <v>32.68</v>
      </c>
      <c r="M24" s="32">
        <f t="shared" si="1"/>
        <v>56.120000000000005</v>
      </c>
      <c r="N24" s="35">
        <f>RANK(M24,$M$23:$M$24,0)</f>
        <v>2</v>
      </c>
      <c r="O24" s="34" t="s">
        <v>23</v>
      </c>
      <c r="P24" s="34"/>
    </row>
    <row r="25" spans="1:16" s="2" customFormat="1" ht="24.75" customHeight="1">
      <c r="A25" s="15">
        <v>21</v>
      </c>
      <c r="B25" s="25" t="s">
        <v>37</v>
      </c>
      <c r="C25" s="25" t="s">
        <v>67</v>
      </c>
      <c r="D25" s="25">
        <v>3</v>
      </c>
      <c r="E25" s="17" t="s">
        <v>68</v>
      </c>
      <c r="F25" s="17" t="s">
        <v>21</v>
      </c>
      <c r="G25" s="18" t="s">
        <v>69</v>
      </c>
      <c r="H25" s="19">
        <v>62.766</v>
      </c>
      <c r="I25" s="19">
        <v>0</v>
      </c>
      <c r="J25" s="19">
        <v>37.66</v>
      </c>
      <c r="K25" s="36">
        <v>83</v>
      </c>
      <c r="L25" s="32">
        <f t="shared" si="0"/>
        <v>33.2</v>
      </c>
      <c r="M25" s="32">
        <f t="shared" si="1"/>
        <v>70.86</v>
      </c>
      <c r="N25" s="35">
        <f>RANK(M25,$M$25:$M$29,0)</f>
        <v>1</v>
      </c>
      <c r="O25" s="34" t="s">
        <v>23</v>
      </c>
      <c r="P25" s="34"/>
    </row>
    <row r="26" spans="1:16" s="2" customFormat="1" ht="24.75" customHeight="1">
      <c r="A26" s="15">
        <v>22</v>
      </c>
      <c r="B26" s="26"/>
      <c r="C26" s="26" t="s">
        <v>67</v>
      </c>
      <c r="D26" s="26">
        <v>3</v>
      </c>
      <c r="E26" s="17" t="s">
        <v>70</v>
      </c>
      <c r="F26" s="17" t="s">
        <v>25</v>
      </c>
      <c r="G26" s="18" t="s">
        <v>69</v>
      </c>
      <c r="H26" s="19">
        <v>55.666</v>
      </c>
      <c r="I26" s="19">
        <v>0</v>
      </c>
      <c r="J26" s="19">
        <v>33.4</v>
      </c>
      <c r="K26" s="32">
        <v>83</v>
      </c>
      <c r="L26" s="32">
        <f t="shared" si="0"/>
        <v>33.2</v>
      </c>
      <c r="M26" s="32">
        <f t="shared" si="1"/>
        <v>66.6</v>
      </c>
      <c r="N26" s="35">
        <f>RANK(M26,$M$25:$M$29,0)</f>
        <v>2</v>
      </c>
      <c r="O26" s="34" t="s">
        <v>23</v>
      </c>
      <c r="P26" s="35"/>
    </row>
    <row r="27" spans="1:16" s="2" customFormat="1" ht="24.75" customHeight="1">
      <c r="A27" s="15">
        <v>23</v>
      </c>
      <c r="B27" s="26"/>
      <c r="C27" s="26" t="s">
        <v>67</v>
      </c>
      <c r="D27" s="26">
        <v>3</v>
      </c>
      <c r="E27" s="17" t="s">
        <v>71</v>
      </c>
      <c r="F27" s="17" t="s">
        <v>21</v>
      </c>
      <c r="G27" s="18" t="s">
        <v>69</v>
      </c>
      <c r="H27" s="19">
        <v>53.333</v>
      </c>
      <c r="I27" s="19">
        <v>0</v>
      </c>
      <c r="J27" s="19">
        <v>32</v>
      </c>
      <c r="K27" s="32">
        <v>80.2</v>
      </c>
      <c r="L27" s="32">
        <f t="shared" si="0"/>
        <v>32.080000000000005</v>
      </c>
      <c r="M27" s="32">
        <f t="shared" si="1"/>
        <v>64.08000000000001</v>
      </c>
      <c r="N27" s="35">
        <f>RANK(M27,$M$25:$M$29,0)</f>
        <v>3</v>
      </c>
      <c r="O27" s="34" t="s">
        <v>23</v>
      </c>
      <c r="P27" s="34"/>
    </row>
    <row r="28" spans="1:16" s="2" customFormat="1" ht="24.75" customHeight="1">
      <c r="A28" s="15">
        <v>24</v>
      </c>
      <c r="B28" s="26"/>
      <c r="C28" s="26" t="s">
        <v>67</v>
      </c>
      <c r="D28" s="26">
        <v>3</v>
      </c>
      <c r="E28" s="17" t="s">
        <v>72</v>
      </c>
      <c r="F28" s="17" t="s">
        <v>21</v>
      </c>
      <c r="G28" s="18" t="s">
        <v>69</v>
      </c>
      <c r="H28" s="19">
        <v>46.2</v>
      </c>
      <c r="I28" s="19">
        <v>0</v>
      </c>
      <c r="J28" s="19">
        <v>27.72</v>
      </c>
      <c r="K28" s="36">
        <v>82.6</v>
      </c>
      <c r="L28" s="32">
        <f t="shared" si="0"/>
        <v>33.04</v>
      </c>
      <c r="M28" s="32">
        <f t="shared" si="1"/>
        <v>60.76</v>
      </c>
      <c r="N28" s="35">
        <f>RANK(M28,$M$25:$M$29,0)</f>
        <v>4</v>
      </c>
      <c r="O28" s="34" t="s">
        <v>26</v>
      </c>
      <c r="P28" s="35"/>
    </row>
    <row r="29" spans="1:16" s="2" customFormat="1" ht="24.75" customHeight="1">
      <c r="A29" s="15">
        <v>25</v>
      </c>
      <c r="B29" s="27"/>
      <c r="C29" s="27" t="s">
        <v>67</v>
      </c>
      <c r="D29" s="27">
        <v>3</v>
      </c>
      <c r="E29" s="17" t="s">
        <v>73</v>
      </c>
      <c r="F29" s="17" t="s">
        <v>21</v>
      </c>
      <c r="G29" s="18" t="s">
        <v>69</v>
      </c>
      <c r="H29" s="19">
        <v>45.833</v>
      </c>
      <c r="I29" s="19">
        <v>0</v>
      </c>
      <c r="J29" s="19">
        <v>27.5</v>
      </c>
      <c r="K29" s="32">
        <v>77</v>
      </c>
      <c r="L29" s="32">
        <f t="shared" si="0"/>
        <v>30.8</v>
      </c>
      <c r="M29" s="32">
        <f t="shared" si="1"/>
        <v>58.3</v>
      </c>
      <c r="N29" s="35">
        <f>RANK(M29,$M$25:$M$29,0)</f>
        <v>5</v>
      </c>
      <c r="O29" s="34" t="s">
        <v>26</v>
      </c>
      <c r="P29" s="34"/>
    </row>
  </sheetData>
  <sheetProtection/>
  <autoFilter ref="A4:P29"/>
  <mergeCells count="38">
    <mergeCell ref="A2:P2"/>
    <mergeCell ref="A3:A4"/>
    <mergeCell ref="B3:B4"/>
    <mergeCell ref="B5:B7"/>
    <mergeCell ref="B8:B11"/>
    <mergeCell ref="B12:B14"/>
    <mergeCell ref="B17:B18"/>
    <mergeCell ref="B19:B20"/>
    <mergeCell ref="B23:B24"/>
    <mergeCell ref="B25:B29"/>
    <mergeCell ref="C3:C4"/>
    <mergeCell ref="C5:C7"/>
    <mergeCell ref="C8:C11"/>
    <mergeCell ref="C12:C14"/>
    <mergeCell ref="C17:C18"/>
    <mergeCell ref="C19:C20"/>
    <mergeCell ref="C23:C24"/>
    <mergeCell ref="C25:C29"/>
    <mergeCell ref="D3:D4"/>
    <mergeCell ref="D5:D7"/>
    <mergeCell ref="D8:D11"/>
    <mergeCell ref="D12:D14"/>
    <mergeCell ref="D17:D18"/>
    <mergeCell ref="D19:D20"/>
    <mergeCell ref="D23:D24"/>
    <mergeCell ref="D25:D29"/>
    <mergeCell ref="E3:E4"/>
    <mergeCell ref="F3:F4"/>
    <mergeCell ref="G3:G4"/>
    <mergeCell ref="H3:H4"/>
    <mergeCell ref="I3:I4"/>
    <mergeCell ref="J3:J4"/>
    <mergeCell ref="K3:K4"/>
    <mergeCell ref="L3:L4"/>
    <mergeCell ref="M3:M4"/>
    <mergeCell ref="N3:N4"/>
    <mergeCell ref="O3:O4"/>
    <mergeCell ref="P3:P4"/>
  </mergeCells>
  <printOptions horizontalCentered="1"/>
  <pageMargins left="0.5506944444444445" right="0.19652777777777777" top="0.5902777777777778" bottom="0.5902777777777778" header="0.3541666666666667" footer="0.19652777777777777"/>
  <pageSetup cellComments="asDisplayed" firstPageNumber="1" useFirstPageNumber="1" fitToHeight="0" fitToWidth="1" horizontalDpi="600" verticalDpi="600" orientation="landscape" pageOrder="overThenDown"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这个家伙很懒名字都不想取</cp:lastModifiedBy>
  <dcterms:created xsi:type="dcterms:W3CDTF">2019-04-30T02:26:18Z</dcterms:created>
  <dcterms:modified xsi:type="dcterms:W3CDTF">2023-01-09T03:24:06Z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KSOReadingLayo">
    <vt:bool>true</vt:bool>
  </property>
  <property fmtid="{D5CDD505-2E9C-101B-9397-08002B2CF9AE}" pid="5" name="I">
    <vt:lpwstr>02DF71E8B53F416199DEDF5A37CBC8BA</vt:lpwstr>
  </property>
</Properties>
</file>