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7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<sst xmlns="http://schemas.openxmlformats.org/spreadsheetml/2006/main" count="69" uniqueCount="21">
  <si>
    <t>2022年度淮北职业技术学院公开招聘工作人员资格复审对象名单</t>
  </si>
  <si>
    <t>总成绩</t>
  </si>
  <si>
    <r>
      <t>2022001-</t>
    </r>
    <r>
      <rPr>
        <sz val="12"/>
        <rFont val="宋体"/>
        <family val="0"/>
      </rPr>
      <t>管理岗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</si>
  <si>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2022002-</t>
    </r>
    <r>
      <rPr>
        <sz val="12"/>
        <rFont val="宋体"/>
        <family val="0"/>
      </rPr>
      <t>管理岗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</si>
  <si>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2022003-</t>
    </r>
    <r>
      <rPr>
        <sz val="12"/>
        <rFont val="宋体"/>
        <family val="0"/>
      </rPr>
      <t>管理岗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</si>
  <si>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2022004-</t>
    </r>
    <r>
      <rPr>
        <sz val="12"/>
        <rFont val="宋体"/>
        <family val="0"/>
      </rPr>
      <t>管理岗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</si>
  <si>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2022005-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</si>
  <si>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2022006-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</si>
  <si>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2022007-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</si>
  <si>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2022008-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</si>
  <si>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2022009-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</si>
  <si>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2022010-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</si>
  <si>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2022011-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</si>
  <si>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2022012-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</si>
  <si>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2022013-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</si>
  <si>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2022014-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</si>
  <si>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r>
      <t>2022015-</t>
    </r>
    <r>
      <rPr>
        <sz val="12"/>
        <rFont val="宋体"/>
        <family val="0"/>
      </rPr>
      <t>专业技术岗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淮北职业技术学院</t>
    </r>
    <r>
      <rPr>
        <sz val="12"/>
        <rFont val="Times New Roman"/>
        <family val="1"/>
      </rPr>
      <t>)</t>
    </r>
  </si>
  <si>
    <t>职位代码</t>
  </si>
  <si>
    <t>准考证号</t>
  </si>
  <si>
    <r>
      <rPr>
        <sz val="11"/>
        <color indexed="8"/>
        <rFont val="黑体"/>
        <family val="3"/>
      </rPr>
      <t>职业能力倾向测验</t>
    </r>
  </si>
  <si>
    <r>
      <rPr>
        <sz val="11"/>
        <color indexed="8"/>
        <rFont val="黑体"/>
        <family val="3"/>
      </rPr>
      <t>综合应用能力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</si>
</sst>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2"/>
      <name val="黑体"/>
      <family val="3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15" zoomScaleNormal="115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35.625" style="0" customWidth="1"/>
    <col min="2" max="5" width="15.625" style="0" customWidth="1"/>
  </cols>
  <sheetData>
    <row r="1" spans="1:5" ht="24" customHeight="1">
      <c r="A1" s="5" t="s">
        <v>0</v>
      </c>
      <c r="B1" s="5"/>
      <c r="C1" s="5"/>
      <c r="D1" s="5"/>
      <c r="E1" s="5"/>
    </row>
    <row r="2" spans="1:5" ht="15">
      <c r="A2" s="6" t="s">
        <v>17</v>
      </c>
      <c r="B2" s="6" t="s">
        <v>18</v>
      </c>
      <c r="C2" s="7" t="s">
        <v>19</v>
      </c>
      <c r="D2" s="7" t="s">
        <v>20</v>
      </c>
      <c r="E2" s="7" t="s">
        <v>1</v>
      </c>
    </row>
    <row r="3" spans="1:5" ht="15">
      <c r="A3" s="1" t="s">
        <v>2</v>
      </c>
      <c r="B3" s="1" t="str">
        <f>"2212313105"</f>
        <v>2212313105</v>
      </c>
      <c r="C3" s="2">
        <v>134.94</v>
      </c>
      <c r="D3" s="2">
        <v>111.5</v>
      </c>
      <c r="E3" s="2">
        <f aca="true" t="shared" si="0" ref="E3:E34">C3+D3</f>
        <v>246.44</v>
      </c>
    </row>
    <row r="4" spans="1:5" ht="15">
      <c r="A4" s="1" t="s">
        <v>2</v>
      </c>
      <c r="B4" s="1" t="str">
        <f>"2212312209"</f>
        <v>2212312209</v>
      </c>
      <c r="C4" s="2">
        <v>123.54</v>
      </c>
      <c r="D4" s="2">
        <v>118</v>
      </c>
      <c r="E4" s="2">
        <f t="shared" si="0"/>
        <v>241.54000000000002</v>
      </c>
    </row>
    <row r="5" spans="1:5" ht="15">
      <c r="A5" s="1" t="s">
        <v>2</v>
      </c>
      <c r="B5" s="1" t="str">
        <f>"2212312204"</f>
        <v>2212312204</v>
      </c>
      <c r="C5" s="2">
        <v>124.81</v>
      </c>
      <c r="D5" s="2">
        <v>116</v>
      </c>
      <c r="E5" s="2">
        <f t="shared" si="0"/>
        <v>240.81</v>
      </c>
    </row>
    <row r="6" spans="1:5" ht="15">
      <c r="A6" s="1" t="s">
        <v>3</v>
      </c>
      <c r="B6" s="1" t="str">
        <f>"2212313701"</f>
        <v>2212313701</v>
      </c>
      <c r="C6" s="3">
        <v>126.76</v>
      </c>
      <c r="D6" s="3">
        <v>120.5</v>
      </c>
      <c r="E6" s="2">
        <f t="shared" si="0"/>
        <v>247.26</v>
      </c>
    </row>
    <row r="7" spans="1:5" ht="15">
      <c r="A7" s="1" t="s">
        <v>3</v>
      </c>
      <c r="B7" s="1" t="str">
        <f>"2212314018"</f>
        <v>2212314018</v>
      </c>
      <c r="C7" s="3">
        <v>129.86</v>
      </c>
      <c r="D7" s="3">
        <v>105</v>
      </c>
      <c r="E7" s="2">
        <f t="shared" si="0"/>
        <v>234.86</v>
      </c>
    </row>
    <row r="8" spans="1:5" ht="15">
      <c r="A8" s="1" t="s">
        <v>3</v>
      </c>
      <c r="B8" s="1" t="str">
        <f>"2212314007"</f>
        <v>2212314007</v>
      </c>
      <c r="C8" s="3">
        <v>127.22</v>
      </c>
      <c r="D8" s="3">
        <v>103</v>
      </c>
      <c r="E8" s="2">
        <f t="shared" si="0"/>
        <v>230.22</v>
      </c>
    </row>
    <row r="9" spans="1:5" ht="15">
      <c r="A9" s="1" t="s">
        <v>4</v>
      </c>
      <c r="B9" s="1" t="str">
        <f>"2212314022"</f>
        <v>2212314022</v>
      </c>
      <c r="C9" s="3">
        <v>128.75</v>
      </c>
      <c r="D9" s="3">
        <v>105</v>
      </c>
      <c r="E9" s="2">
        <f t="shared" si="0"/>
        <v>233.75</v>
      </c>
    </row>
    <row r="10" spans="1:5" ht="15">
      <c r="A10" s="1" t="s">
        <v>4</v>
      </c>
      <c r="B10" s="1" t="str">
        <f>"2212314024"</f>
        <v>2212314024</v>
      </c>
      <c r="C10" s="3">
        <v>116.64</v>
      </c>
      <c r="D10" s="3">
        <v>98</v>
      </c>
      <c r="E10" s="2">
        <f t="shared" si="0"/>
        <v>214.64</v>
      </c>
    </row>
    <row r="11" spans="1:5" ht="15">
      <c r="A11" s="1" t="s">
        <v>4</v>
      </c>
      <c r="B11" s="1" t="str">
        <f>"2212314030"</f>
        <v>2212314030</v>
      </c>
      <c r="C11" s="3">
        <v>112.29</v>
      </c>
      <c r="D11" s="3">
        <v>102</v>
      </c>
      <c r="E11" s="2">
        <f t="shared" si="0"/>
        <v>214.29000000000002</v>
      </c>
    </row>
    <row r="12" spans="1:5" ht="15">
      <c r="A12" s="1" t="s">
        <v>5</v>
      </c>
      <c r="B12" s="1" t="str">
        <f>"2212314110"</f>
        <v>2212314110</v>
      </c>
      <c r="C12" s="3">
        <v>110.89</v>
      </c>
      <c r="D12" s="3">
        <v>98.5</v>
      </c>
      <c r="E12" s="2">
        <f t="shared" si="0"/>
        <v>209.39</v>
      </c>
    </row>
    <row r="13" spans="1:5" ht="15">
      <c r="A13" s="1" t="s">
        <v>5</v>
      </c>
      <c r="B13" s="1" t="str">
        <f>"2212314107"</f>
        <v>2212314107</v>
      </c>
      <c r="C13" s="3">
        <v>108.62</v>
      </c>
      <c r="D13" s="3">
        <v>100.5</v>
      </c>
      <c r="E13" s="2">
        <f t="shared" si="0"/>
        <v>209.12</v>
      </c>
    </row>
    <row r="14" spans="1:5" ht="15">
      <c r="A14" s="1" t="s">
        <v>5</v>
      </c>
      <c r="B14" s="1" t="str">
        <f>"2212314101"</f>
        <v>2212314101</v>
      </c>
      <c r="C14" s="3">
        <v>102.27</v>
      </c>
      <c r="D14" s="3">
        <v>96.5</v>
      </c>
      <c r="E14" s="2">
        <f t="shared" si="0"/>
        <v>198.76999999999998</v>
      </c>
    </row>
    <row r="15" spans="1:5" ht="15">
      <c r="A15" s="1" t="s">
        <v>6</v>
      </c>
      <c r="B15" s="1" t="str">
        <f>"2212314407"</f>
        <v>2212314407</v>
      </c>
      <c r="C15" s="3">
        <v>132.22</v>
      </c>
      <c r="D15" s="3">
        <v>109.5</v>
      </c>
      <c r="E15" s="2">
        <f t="shared" si="0"/>
        <v>241.72</v>
      </c>
    </row>
    <row r="16" spans="1:5" ht="15">
      <c r="A16" s="1" t="s">
        <v>6</v>
      </c>
      <c r="B16" s="1" t="str">
        <f>"2212316919"</f>
        <v>2212316919</v>
      </c>
      <c r="C16" s="3">
        <v>129.87</v>
      </c>
      <c r="D16" s="3">
        <v>107</v>
      </c>
      <c r="E16" s="2">
        <f t="shared" si="0"/>
        <v>236.87</v>
      </c>
    </row>
    <row r="17" spans="1:5" ht="15">
      <c r="A17" s="1" t="s">
        <v>6</v>
      </c>
      <c r="B17" s="1" t="str">
        <f>"2212315914"</f>
        <v>2212315914</v>
      </c>
      <c r="C17" s="3">
        <v>118.26</v>
      </c>
      <c r="D17" s="3">
        <v>117.5</v>
      </c>
      <c r="E17" s="2">
        <f t="shared" si="0"/>
        <v>235.76</v>
      </c>
    </row>
    <row r="18" spans="1:5" ht="15">
      <c r="A18" s="1" t="s">
        <v>6</v>
      </c>
      <c r="B18" s="1" t="str">
        <f>"2212316811"</f>
        <v>2212316811</v>
      </c>
      <c r="C18" s="3">
        <v>121.08</v>
      </c>
      <c r="D18" s="3">
        <v>114</v>
      </c>
      <c r="E18" s="2">
        <f t="shared" si="0"/>
        <v>235.07999999999998</v>
      </c>
    </row>
    <row r="19" spans="1:5" ht="15">
      <c r="A19" s="1" t="s">
        <v>6</v>
      </c>
      <c r="B19" s="1" t="str">
        <f>"2212316030"</f>
        <v>2212316030</v>
      </c>
      <c r="C19" s="3">
        <v>123.47</v>
      </c>
      <c r="D19" s="3">
        <v>111.5</v>
      </c>
      <c r="E19" s="2">
        <f t="shared" si="0"/>
        <v>234.97</v>
      </c>
    </row>
    <row r="20" spans="1:5" ht="15">
      <c r="A20" s="1" t="s">
        <v>6</v>
      </c>
      <c r="B20" s="1" t="str">
        <f>"2212314711"</f>
        <v>2212314711</v>
      </c>
      <c r="C20" s="3">
        <v>124.31</v>
      </c>
      <c r="D20" s="3">
        <v>110.5</v>
      </c>
      <c r="E20" s="2">
        <f t="shared" si="0"/>
        <v>234.81</v>
      </c>
    </row>
    <row r="21" spans="1:5" ht="15">
      <c r="A21" s="1" t="s">
        <v>6</v>
      </c>
      <c r="B21" s="1" t="str">
        <f>"2212315123"</f>
        <v>2212315123</v>
      </c>
      <c r="C21" s="3">
        <v>120.95</v>
      </c>
      <c r="D21" s="3">
        <v>113</v>
      </c>
      <c r="E21" s="2">
        <f t="shared" si="0"/>
        <v>233.95</v>
      </c>
    </row>
    <row r="22" spans="1:5" ht="15">
      <c r="A22" s="1" t="s">
        <v>6</v>
      </c>
      <c r="B22" s="1" t="str">
        <f>"2212317104"</f>
        <v>2212317104</v>
      </c>
      <c r="C22" s="3">
        <v>117.95</v>
      </c>
      <c r="D22" s="3">
        <v>115</v>
      </c>
      <c r="E22" s="2">
        <f t="shared" si="0"/>
        <v>232.95</v>
      </c>
    </row>
    <row r="23" spans="1:5" ht="15">
      <c r="A23" s="1" t="s">
        <v>6</v>
      </c>
      <c r="B23" s="1" t="str">
        <f>"2212316213"</f>
        <v>2212316213</v>
      </c>
      <c r="C23" s="3">
        <v>129.25</v>
      </c>
      <c r="D23" s="3">
        <v>103.5</v>
      </c>
      <c r="E23" s="2">
        <f t="shared" si="0"/>
        <v>232.75</v>
      </c>
    </row>
    <row r="24" spans="1:5" ht="15">
      <c r="A24" s="1" t="s">
        <v>6</v>
      </c>
      <c r="B24" s="1" t="str">
        <f>"2212315211"</f>
        <v>2212315211</v>
      </c>
      <c r="C24" s="3">
        <v>125.66</v>
      </c>
      <c r="D24" s="3">
        <v>107</v>
      </c>
      <c r="E24" s="2">
        <f t="shared" si="0"/>
        <v>232.66</v>
      </c>
    </row>
    <row r="25" spans="1:5" ht="15">
      <c r="A25" s="1" t="s">
        <v>6</v>
      </c>
      <c r="B25" s="1" t="str">
        <f>"2212315906"</f>
        <v>2212315906</v>
      </c>
      <c r="C25" s="3">
        <v>124.58</v>
      </c>
      <c r="D25" s="3">
        <v>108</v>
      </c>
      <c r="E25" s="2">
        <f t="shared" si="0"/>
        <v>232.57999999999998</v>
      </c>
    </row>
    <row r="26" spans="1:5" ht="15">
      <c r="A26" s="1" t="s">
        <v>6</v>
      </c>
      <c r="B26" s="1" t="str">
        <f>"2212316824"</f>
        <v>2212316824</v>
      </c>
      <c r="C26" s="3">
        <v>121.56</v>
      </c>
      <c r="D26" s="3">
        <v>111</v>
      </c>
      <c r="E26" s="2">
        <f t="shared" si="0"/>
        <v>232.56</v>
      </c>
    </row>
    <row r="27" spans="1:5" ht="15">
      <c r="A27" s="1" t="s">
        <v>6</v>
      </c>
      <c r="B27" s="1" t="str">
        <f>"2212314306"</f>
        <v>2212314306</v>
      </c>
      <c r="C27" s="3">
        <v>123.6</v>
      </c>
      <c r="D27" s="3">
        <v>108</v>
      </c>
      <c r="E27" s="2">
        <f t="shared" si="0"/>
        <v>231.6</v>
      </c>
    </row>
    <row r="28" spans="1:5" ht="15">
      <c r="A28" s="1" t="s">
        <v>6</v>
      </c>
      <c r="B28" s="1" t="str">
        <f>"2212315930"</f>
        <v>2212315930</v>
      </c>
      <c r="C28" s="3">
        <v>123.79</v>
      </c>
      <c r="D28" s="3">
        <v>107</v>
      </c>
      <c r="E28" s="2">
        <f t="shared" si="0"/>
        <v>230.79000000000002</v>
      </c>
    </row>
    <row r="29" spans="1:5" ht="15">
      <c r="A29" s="1" t="s">
        <v>6</v>
      </c>
      <c r="B29" s="1" t="str">
        <f>"2212315505"</f>
        <v>2212315505</v>
      </c>
      <c r="C29" s="3">
        <v>116.67</v>
      </c>
      <c r="D29" s="3">
        <v>114</v>
      </c>
      <c r="E29" s="2">
        <f t="shared" si="0"/>
        <v>230.67000000000002</v>
      </c>
    </row>
    <row r="30" spans="1:5" ht="15">
      <c r="A30" s="1" t="s">
        <v>6</v>
      </c>
      <c r="B30" s="1" t="str">
        <f>"2212314403"</f>
        <v>2212314403</v>
      </c>
      <c r="C30" s="3">
        <v>125.58</v>
      </c>
      <c r="D30" s="3">
        <v>105</v>
      </c>
      <c r="E30" s="2">
        <f t="shared" si="0"/>
        <v>230.57999999999998</v>
      </c>
    </row>
    <row r="31" spans="1:5" ht="15">
      <c r="A31" s="1" t="s">
        <v>6</v>
      </c>
      <c r="B31" s="1" t="str">
        <f>"2212315427"</f>
        <v>2212315427</v>
      </c>
      <c r="C31" s="3">
        <v>113.57</v>
      </c>
      <c r="D31" s="3">
        <v>116.5</v>
      </c>
      <c r="E31" s="2">
        <f t="shared" si="0"/>
        <v>230.07</v>
      </c>
    </row>
    <row r="32" spans="1:5" ht="15">
      <c r="A32" s="1" t="s">
        <v>6</v>
      </c>
      <c r="B32" s="1" t="str">
        <f>"2212314714"</f>
        <v>2212314714</v>
      </c>
      <c r="C32" s="3">
        <v>120.39</v>
      </c>
      <c r="D32" s="3">
        <v>109</v>
      </c>
      <c r="E32" s="2">
        <f t="shared" si="0"/>
        <v>229.39</v>
      </c>
    </row>
    <row r="33" spans="1:5" ht="15">
      <c r="A33" s="1" t="s">
        <v>7</v>
      </c>
      <c r="B33" s="1" t="str">
        <f>"2212317116"</f>
        <v>2212317116</v>
      </c>
      <c r="C33" s="3">
        <v>117.29</v>
      </c>
      <c r="D33" s="3">
        <v>125.5</v>
      </c>
      <c r="E33" s="2">
        <f t="shared" si="0"/>
        <v>242.79000000000002</v>
      </c>
    </row>
    <row r="34" spans="1:5" ht="15">
      <c r="A34" s="1" t="s">
        <v>7</v>
      </c>
      <c r="B34" s="1" t="str">
        <f>"2212317125"</f>
        <v>2212317125</v>
      </c>
      <c r="C34" s="3">
        <v>119.15</v>
      </c>
      <c r="D34" s="3">
        <v>120</v>
      </c>
      <c r="E34" s="2">
        <f t="shared" si="0"/>
        <v>239.15</v>
      </c>
    </row>
    <row r="35" spans="1:5" ht="15">
      <c r="A35" s="1" t="s">
        <v>7</v>
      </c>
      <c r="B35" s="1" t="str">
        <f>"2212317119"</f>
        <v>2212317119</v>
      </c>
      <c r="C35" s="3">
        <v>120.66</v>
      </c>
      <c r="D35" s="3">
        <v>116</v>
      </c>
      <c r="E35" s="2">
        <f aca="true" t="shared" si="1" ref="E35:E65">C35+D35</f>
        <v>236.66</v>
      </c>
    </row>
    <row r="36" spans="1:5" ht="15">
      <c r="A36" s="1" t="s">
        <v>7</v>
      </c>
      <c r="B36" s="1" t="str">
        <f>"2212317130"</f>
        <v>2212317130</v>
      </c>
      <c r="C36" s="3">
        <v>109.4</v>
      </c>
      <c r="D36" s="3">
        <v>119</v>
      </c>
      <c r="E36" s="2">
        <f t="shared" si="1"/>
        <v>228.4</v>
      </c>
    </row>
    <row r="37" spans="1:5" ht="15">
      <c r="A37" s="1" t="s">
        <v>7</v>
      </c>
      <c r="B37" s="1" t="str">
        <f>"2212317207"</f>
        <v>2212317207</v>
      </c>
      <c r="C37" s="3">
        <v>101.74</v>
      </c>
      <c r="D37" s="3">
        <v>115</v>
      </c>
      <c r="E37" s="2">
        <f t="shared" si="1"/>
        <v>216.74</v>
      </c>
    </row>
    <row r="38" spans="1:5" ht="15">
      <c r="A38" s="1" t="s">
        <v>7</v>
      </c>
      <c r="B38" s="1" t="str">
        <f>"2212317120"</f>
        <v>2212317120</v>
      </c>
      <c r="C38" s="3">
        <v>102.95</v>
      </c>
      <c r="D38" s="3">
        <v>107</v>
      </c>
      <c r="E38" s="2">
        <f t="shared" si="1"/>
        <v>209.95</v>
      </c>
    </row>
    <row r="39" spans="1:5" ht="15">
      <c r="A39" s="1" t="s">
        <v>8</v>
      </c>
      <c r="B39" s="1" t="str">
        <f>"2212317229"</f>
        <v>2212317229</v>
      </c>
      <c r="C39" s="3">
        <v>108.9</v>
      </c>
      <c r="D39" s="3">
        <v>118.5</v>
      </c>
      <c r="E39" s="2">
        <f t="shared" si="1"/>
        <v>227.4</v>
      </c>
    </row>
    <row r="40" spans="1:5" ht="15">
      <c r="A40" s="1" t="s">
        <v>8</v>
      </c>
      <c r="B40" s="1" t="str">
        <f>"2212317305"</f>
        <v>2212317305</v>
      </c>
      <c r="C40" s="3">
        <v>121.87</v>
      </c>
      <c r="D40" s="3">
        <v>103.5</v>
      </c>
      <c r="E40" s="2">
        <f t="shared" si="1"/>
        <v>225.37</v>
      </c>
    </row>
    <row r="41" spans="1:5" ht="15">
      <c r="A41" s="1" t="s">
        <v>8</v>
      </c>
      <c r="B41" s="1" t="str">
        <f>"2212317227"</f>
        <v>2212317227</v>
      </c>
      <c r="C41" s="3">
        <v>104.12</v>
      </c>
      <c r="D41" s="3">
        <v>113</v>
      </c>
      <c r="E41" s="2">
        <f t="shared" si="1"/>
        <v>217.12</v>
      </c>
    </row>
    <row r="42" spans="1:5" ht="15">
      <c r="A42" s="1" t="s">
        <v>9</v>
      </c>
      <c r="B42" s="1" t="str">
        <f>"2212317325"</f>
        <v>2212317325</v>
      </c>
      <c r="C42" s="3">
        <v>107.35</v>
      </c>
      <c r="D42" s="3">
        <v>115</v>
      </c>
      <c r="E42" s="2">
        <f t="shared" si="1"/>
        <v>222.35</v>
      </c>
    </row>
    <row r="43" spans="1:5" ht="15">
      <c r="A43" s="1" t="s">
        <v>9</v>
      </c>
      <c r="B43" s="1" t="str">
        <f>"2212317324"</f>
        <v>2212317324</v>
      </c>
      <c r="C43" s="3">
        <v>106.61</v>
      </c>
      <c r="D43" s="3">
        <v>111.5</v>
      </c>
      <c r="E43" s="2">
        <f t="shared" si="1"/>
        <v>218.11</v>
      </c>
    </row>
    <row r="44" spans="1:5" ht="15">
      <c r="A44" s="1" t="s">
        <v>9</v>
      </c>
      <c r="B44" s="1" t="str">
        <f>"2212317328"</f>
        <v>2212317328</v>
      </c>
      <c r="C44" s="3">
        <v>92.99</v>
      </c>
      <c r="D44" s="4">
        <v>102.5</v>
      </c>
      <c r="E44" s="2">
        <f t="shared" si="1"/>
        <v>195.49</v>
      </c>
    </row>
    <row r="45" spans="1:5" ht="15">
      <c r="A45" s="1" t="s">
        <v>10</v>
      </c>
      <c r="B45" s="1" t="str">
        <f>"2212317412"</f>
        <v>2212317412</v>
      </c>
      <c r="C45" s="3">
        <v>111.85</v>
      </c>
      <c r="D45" s="3">
        <v>106</v>
      </c>
      <c r="E45" s="2">
        <f t="shared" si="1"/>
        <v>217.85</v>
      </c>
    </row>
    <row r="46" spans="1:5" ht="15">
      <c r="A46" s="1" t="s">
        <v>10</v>
      </c>
      <c r="B46" s="1" t="str">
        <f>"2212317402"</f>
        <v>2212317402</v>
      </c>
      <c r="C46" s="3">
        <v>105.93</v>
      </c>
      <c r="D46" s="3">
        <v>95</v>
      </c>
      <c r="E46" s="2">
        <f t="shared" si="1"/>
        <v>200.93</v>
      </c>
    </row>
    <row r="47" spans="1:5" ht="15">
      <c r="A47" s="1" t="s">
        <v>10</v>
      </c>
      <c r="B47" s="1" t="str">
        <f>"2212317419"</f>
        <v>2212317419</v>
      </c>
      <c r="C47" s="3">
        <v>96.53</v>
      </c>
      <c r="D47" s="3">
        <v>99.5</v>
      </c>
      <c r="E47" s="2">
        <f t="shared" si="1"/>
        <v>196.03</v>
      </c>
    </row>
    <row r="48" spans="1:5" ht="15">
      <c r="A48" s="1" t="s">
        <v>11</v>
      </c>
      <c r="B48" s="1" t="str">
        <f>"2212317425"</f>
        <v>2212317425</v>
      </c>
      <c r="C48" s="3">
        <v>117.49</v>
      </c>
      <c r="D48" s="3">
        <v>111.5</v>
      </c>
      <c r="E48" s="2">
        <f t="shared" si="1"/>
        <v>228.99</v>
      </c>
    </row>
    <row r="49" spans="1:5" ht="15">
      <c r="A49" s="1" t="s">
        <v>11</v>
      </c>
      <c r="B49" s="1" t="str">
        <f>"2212317427"</f>
        <v>2212317427</v>
      </c>
      <c r="C49" s="3">
        <v>120.08</v>
      </c>
      <c r="D49" s="3">
        <v>99.5</v>
      </c>
      <c r="E49" s="2">
        <f t="shared" si="1"/>
        <v>219.57999999999998</v>
      </c>
    </row>
    <row r="50" spans="1:5" ht="15">
      <c r="A50" s="1" t="s">
        <v>11</v>
      </c>
      <c r="B50" s="1" t="str">
        <f>"2212317424"</f>
        <v>2212317424</v>
      </c>
      <c r="C50" s="3">
        <v>101.54</v>
      </c>
      <c r="D50" s="3">
        <v>97.5</v>
      </c>
      <c r="E50" s="2">
        <f t="shared" si="1"/>
        <v>199.04000000000002</v>
      </c>
    </row>
    <row r="51" spans="1:5" ht="15">
      <c r="A51" s="1" t="s">
        <v>12</v>
      </c>
      <c r="B51" s="1" t="str">
        <f>"2212317428"</f>
        <v>2212317428</v>
      </c>
      <c r="C51" s="3">
        <v>109.88</v>
      </c>
      <c r="D51" s="3">
        <v>102</v>
      </c>
      <c r="E51" s="2">
        <f t="shared" si="1"/>
        <v>211.88</v>
      </c>
    </row>
    <row r="52" spans="1:5" ht="15">
      <c r="A52" s="1" t="s">
        <v>12</v>
      </c>
      <c r="B52" s="1" t="str">
        <f>"2212317430"</f>
        <v>2212317430</v>
      </c>
      <c r="C52" s="3">
        <v>105.9</v>
      </c>
      <c r="D52" s="3">
        <v>103.5</v>
      </c>
      <c r="E52" s="2">
        <f t="shared" si="1"/>
        <v>209.4</v>
      </c>
    </row>
    <row r="53" spans="1:5" ht="15">
      <c r="A53" s="1" t="s">
        <v>12</v>
      </c>
      <c r="B53" s="1" t="str">
        <f>"2212317429"</f>
        <v>2212317429</v>
      </c>
      <c r="C53" s="3">
        <v>103.56</v>
      </c>
      <c r="D53" s="3">
        <v>96</v>
      </c>
      <c r="E53" s="2">
        <f t="shared" si="1"/>
        <v>199.56</v>
      </c>
    </row>
    <row r="54" spans="1:5" ht="15">
      <c r="A54" s="1" t="s">
        <v>13</v>
      </c>
      <c r="B54" s="1" t="str">
        <f>"2212317506"</f>
        <v>2212317506</v>
      </c>
      <c r="C54" s="3">
        <v>105.73</v>
      </c>
      <c r="D54" s="3">
        <v>100.5</v>
      </c>
      <c r="E54" s="2">
        <f t="shared" si="1"/>
        <v>206.23000000000002</v>
      </c>
    </row>
    <row r="55" spans="1:5" ht="15">
      <c r="A55" s="1" t="s">
        <v>13</v>
      </c>
      <c r="B55" s="1" t="str">
        <f>"2212317505"</f>
        <v>2212317505</v>
      </c>
      <c r="C55" s="3">
        <v>104.72</v>
      </c>
      <c r="D55" s="3">
        <v>99</v>
      </c>
      <c r="E55" s="2">
        <f t="shared" si="1"/>
        <v>203.72</v>
      </c>
    </row>
    <row r="56" spans="1:5" ht="15">
      <c r="A56" s="1" t="s">
        <v>13</v>
      </c>
      <c r="B56" s="1" t="str">
        <f>"2212317507"</f>
        <v>2212317507</v>
      </c>
      <c r="C56" s="3">
        <v>95.52</v>
      </c>
      <c r="D56" s="3">
        <v>93.5</v>
      </c>
      <c r="E56" s="2">
        <f t="shared" si="1"/>
        <v>189.01999999999998</v>
      </c>
    </row>
    <row r="57" spans="1:5" ht="15">
      <c r="A57" s="1" t="s">
        <v>14</v>
      </c>
      <c r="B57" s="1" t="str">
        <f>"2212317512"</f>
        <v>2212317512</v>
      </c>
      <c r="C57" s="3">
        <v>117.25</v>
      </c>
      <c r="D57" s="3">
        <v>110</v>
      </c>
      <c r="E57" s="2">
        <f t="shared" si="1"/>
        <v>227.25</v>
      </c>
    </row>
    <row r="58" spans="1:5" ht="15">
      <c r="A58" s="1" t="s">
        <v>14</v>
      </c>
      <c r="B58" s="1" t="str">
        <f>"2212317607"</f>
        <v>2212317607</v>
      </c>
      <c r="C58" s="3">
        <v>114.4</v>
      </c>
      <c r="D58" s="3">
        <v>97.5</v>
      </c>
      <c r="E58" s="2">
        <f t="shared" si="1"/>
        <v>211.9</v>
      </c>
    </row>
    <row r="59" spans="1:5" ht="15">
      <c r="A59" s="1" t="s">
        <v>14</v>
      </c>
      <c r="B59" s="1" t="str">
        <f>"2212317603"</f>
        <v>2212317603</v>
      </c>
      <c r="C59" s="3">
        <v>112.24</v>
      </c>
      <c r="D59" s="3">
        <v>98</v>
      </c>
      <c r="E59" s="2">
        <f t="shared" si="1"/>
        <v>210.24</v>
      </c>
    </row>
    <row r="60" spans="1:5" ht="15">
      <c r="A60" s="1" t="s">
        <v>15</v>
      </c>
      <c r="B60" s="1" t="str">
        <f>"2212317620"</f>
        <v>2212317620</v>
      </c>
      <c r="C60" s="3">
        <v>124.36</v>
      </c>
      <c r="D60" s="3">
        <v>105</v>
      </c>
      <c r="E60" s="2">
        <f t="shared" si="1"/>
        <v>229.36</v>
      </c>
    </row>
    <row r="61" spans="1:5" ht="15">
      <c r="A61" s="1" t="s">
        <v>15</v>
      </c>
      <c r="B61" s="1" t="str">
        <f>"2212317609"</f>
        <v>2212317609</v>
      </c>
      <c r="C61" s="3">
        <v>101.31</v>
      </c>
      <c r="D61" s="3">
        <v>88.5</v>
      </c>
      <c r="E61" s="2">
        <f t="shared" si="1"/>
        <v>189.81</v>
      </c>
    </row>
    <row r="62" spans="1:5" ht="15">
      <c r="A62" s="1" t="s">
        <v>15</v>
      </c>
      <c r="B62" s="1" t="str">
        <f>"2212317617"</f>
        <v>2212317617</v>
      </c>
      <c r="C62" s="3">
        <v>89.73</v>
      </c>
      <c r="D62" s="3">
        <v>82.5</v>
      </c>
      <c r="E62" s="2">
        <f t="shared" si="1"/>
        <v>172.23000000000002</v>
      </c>
    </row>
    <row r="63" spans="1:5" ht="15">
      <c r="A63" s="1" t="s">
        <v>16</v>
      </c>
      <c r="B63" s="1" t="str">
        <f>"2212317625"</f>
        <v>2212317625</v>
      </c>
      <c r="C63" s="3">
        <v>122.53</v>
      </c>
      <c r="D63" s="3">
        <v>104</v>
      </c>
      <c r="E63" s="2">
        <f t="shared" si="1"/>
        <v>226.53</v>
      </c>
    </row>
    <row r="64" spans="1:5" ht="15">
      <c r="A64" s="1" t="s">
        <v>16</v>
      </c>
      <c r="B64" s="1" t="str">
        <f>"2212317626"</f>
        <v>2212317626</v>
      </c>
      <c r="C64" s="3">
        <v>108.57</v>
      </c>
      <c r="D64" s="3">
        <v>99.5</v>
      </c>
      <c r="E64" s="2">
        <f t="shared" si="1"/>
        <v>208.07</v>
      </c>
    </row>
    <row r="65" spans="1:5" ht="15">
      <c r="A65" s="1" t="s">
        <v>16</v>
      </c>
      <c r="B65" s="1" t="str">
        <f>"2212317624"</f>
        <v>2212317624</v>
      </c>
      <c r="C65" s="3">
        <v>96.38</v>
      </c>
      <c r="D65" s="3">
        <v>99</v>
      </c>
      <c r="E65" s="2">
        <f t="shared" si="1"/>
        <v>195.38</v>
      </c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2023-01-06T07:34:42Z</dcterms:created>
  <dcterms:modified xsi:type="dcterms:W3CDTF">2023-01-07T01:50:41Z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