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20925" windowHeight="9840" activeTab="0"/>
  </bookViews>
  <sheets>
    <sheet name="（合格）" sheetId="1" r:id="rId1"/>
  </sheets>
  <definedNames>
    <definedName name="_xlnm._FilterDatabase" localSheetId="0" hidden="1">'（合格）'!$A$2:$D$46</definedName>
  </definedNames>
  <calcPr fullCalcOnLoad="1"/>
</workbook>
</file>

<file path=xl/sharedStrings.xml><?xml version="1.0" encoding="utf-8"?>
<sst xmlns="http://schemas.openxmlformats.org/spreadsheetml/2006/main" count="93" uniqueCount="12">
  <si>
    <t>序号</t>
  </si>
  <si>
    <t>岗位名称</t>
  </si>
  <si>
    <t>姓名</t>
  </si>
  <si>
    <t>热带香辛饮料种质资源研究室科技支撑服务岗</t>
  </si>
  <si>
    <t>栽培与农业生态研究室科技支撑服务岗</t>
  </si>
  <si>
    <t>加工与工程技术研究室科技支撑服务岗</t>
  </si>
  <si>
    <t>园林园艺研究室科技支撑服务岗</t>
  </si>
  <si>
    <t>人事处管理岗</t>
  </si>
  <si>
    <t>云南研究院综合办公室科技支撑服务岗位</t>
  </si>
  <si>
    <t>单位</t>
  </si>
  <si>
    <t>中国热带农业科学院香料饮料研究所</t>
  </si>
  <si>
    <t>中国热带农业科学院香料饮料研究所资格初审合格进入笔试人员名单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</si>
</sst>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b/>
      <sz val="16"/>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7" applyNumberFormat="0" applyAlignment="0" applyProtection="0"/>
    <xf numFmtId="0" fontId="40" fillId="25" borderId="4"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8" applyNumberFormat="0" applyFont="0" applyAlignment="0" applyProtection="0"/>
  </cellStyleXfs>
  <cellXfs count="7">
    <xf numFmtId="0" fontId="0" fillId="0" borderId="0" xfId="0" applyFont="1" applyAlignment="1">
      <alignment vertical="center"/>
    </xf>
    <xf numFmtId="0" fontId="0" fillId="0" borderId="0" xfId="0"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0" fillId="0" borderId="9" xfId="0" applyBorder="1" applyAlignment="1">
      <alignment horizontal="center" vertical="center" wrapText="1"/>
    </xf>
    <xf numFmtId="0" fontId="42"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6"/>
  <sheetViews>
    <sheetView tabSelected="1" workbookViewId="0" topLeftCell="A1">
      <selection activeCell="F5" sqref="F5"/>
    </sheetView>
  </sheetViews>
  <sheetFormatPr defaultColWidth="9.00390625" defaultRowHeight="15"/>
  <cols>
    <col min="1" max="1" width="9.00390625" style="0" customWidth="1"/>
    <col min="2" max="2" width="25.28125" style="0" customWidth="1"/>
    <col min="3" max="3" width="30.421875" style="0" customWidth="1"/>
    <col min="4" max="4" width="29.421875" style="0" customWidth="1"/>
  </cols>
  <sheetData>
    <row r="1" spans="1:4" s="1" customFormat="1" ht="39" customHeight="1">
      <c r="A1" s="6" t="s">
        <v>11</v>
      </c>
      <c r="B1" s="6"/>
      <c r="C1" s="6"/>
      <c r="D1" s="6"/>
    </row>
    <row r="2" spans="1:4" s="2" customFormat="1" ht="30" customHeight="1">
      <c r="A2" s="3" t="s">
        <v>0</v>
      </c>
      <c r="B2" s="4" t="s">
        <v>9</v>
      </c>
      <c r="C2" s="4" t="s">
        <v>1</v>
      </c>
      <c r="D2" s="4" t="s">
        <v>2</v>
      </c>
    </row>
    <row r="3" spans="1:4" s="1" customFormat="1" ht="30" customHeight="1">
      <c r="A3" s="5">
        <v>1</v>
      </c>
      <c r="B3" s="5" t="s">
        <v>10</v>
      </c>
      <c r="C3" s="5" t="s">
        <v>3</v>
      </c>
      <c r="D3" s="5" t="str">
        <f>"王睿"</f>
        <v>王睿</v>
      </c>
    </row>
    <row r="4" spans="1:4" s="1" customFormat="1" ht="30" customHeight="1">
      <c r="A4" s="5">
        <v>2</v>
      </c>
      <c r="B4" s="5" t="s">
        <v>10</v>
      </c>
      <c r="C4" s="5" t="s">
        <v>3</v>
      </c>
      <c r="D4" s="5" t="str">
        <f>"竺莲"</f>
        <v>竺莲</v>
      </c>
    </row>
    <row r="5" spans="1:4" s="1" customFormat="1" ht="30" customHeight="1">
      <c r="A5" s="5">
        <v>3</v>
      </c>
      <c r="B5" s="5" t="s">
        <v>10</v>
      </c>
      <c r="C5" s="5" t="s">
        <v>3</v>
      </c>
      <c r="D5" s="5" t="str">
        <f>"陈月花"</f>
        <v>陈月花</v>
      </c>
    </row>
    <row r="6" spans="1:4" s="1" customFormat="1" ht="30" customHeight="1">
      <c r="A6" s="5">
        <v>4</v>
      </c>
      <c r="B6" s="5" t="s">
        <v>10</v>
      </c>
      <c r="C6" s="5" t="s">
        <v>3</v>
      </c>
      <c r="D6" s="5" t="str">
        <f>"祁天涛"</f>
        <v>祁天涛</v>
      </c>
    </row>
    <row r="7" spans="1:4" s="1" customFormat="1" ht="30" customHeight="1">
      <c r="A7" s="5">
        <v>5</v>
      </c>
      <c r="B7" s="5" t="s">
        <v>10</v>
      </c>
      <c r="C7" s="5" t="s">
        <v>3</v>
      </c>
      <c r="D7" s="5" t="str">
        <f>"敖子琦"</f>
        <v>敖子琦</v>
      </c>
    </row>
    <row r="8" spans="1:4" s="1" customFormat="1" ht="30" customHeight="1">
      <c r="A8" s="5">
        <v>6</v>
      </c>
      <c r="B8" s="5" t="s">
        <v>10</v>
      </c>
      <c r="C8" s="5" t="s">
        <v>3</v>
      </c>
      <c r="D8" s="5" t="str">
        <f>"邢增宇"</f>
        <v>邢增宇</v>
      </c>
    </row>
    <row r="9" spans="1:4" s="1" customFormat="1" ht="30" customHeight="1">
      <c r="A9" s="5">
        <v>7</v>
      </c>
      <c r="B9" s="5" t="s">
        <v>10</v>
      </c>
      <c r="C9" s="5" t="s">
        <v>3</v>
      </c>
      <c r="D9" s="5" t="str">
        <f>"潘晓娜"</f>
        <v>潘晓娜</v>
      </c>
    </row>
    <row r="10" spans="1:4" s="1" customFormat="1" ht="30" customHeight="1">
      <c r="A10" s="5">
        <v>8</v>
      </c>
      <c r="B10" s="5" t="s">
        <v>10</v>
      </c>
      <c r="C10" s="5" t="s">
        <v>4</v>
      </c>
      <c r="D10" s="5" t="str">
        <f>"张子箫"</f>
        <v>张子箫</v>
      </c>
    </row>
    <row r="11" spans="1:4" s="1" customFormat="1" ht="30" customHeight="1">
      <c r="A11" s="5">
        <v>9</v>
      </c>
      <c r="B11" s="5" t="s">
        <v>10</v>
      </c>
      <c r="C11" s="5" t="s">
        <v>4</v>
      </c>
      <c r="D11" s="5" t="str">
        <f>"杨怡"</f>
        <v>杨怡</v>
      </c>
    </row>
    <row r="12" spans="1:4" s="1" customFormat="1" ht="30" customHeight="1">
      <c r="A12" s="5">
        <v>10</v>
      </c>
      <c r="B12" s="5" t="s">
        <v>10</v>
      </c>
      <c r="C12" s="5" t="s">
        <v>4</v>
      </c>
      <c r="D12" s="5" t="str">
        <f>"张峰源"</f>
        <v>张峰源</v>
      </c>
    </row>
    <row r="13" spans="1:4" s="1" customFormat="1" ht="30" customHeight="1">
      <c r="A13" s="5">
        <v>11</v>
      </c>
      <c r="B13" s="5" t="s">
        <v>10</v>
      </c>
      <c r="C13" s="5" t="s">
        <v>4</v>
      </c>
      <c r="D13" s="5" t="str">
        <f>"王晓丽"</f>
        <v>王晓丽</v>
      </c>
    </row>
    <row r="14" spans="1:4" s="1" customFormat="1" ht="30" customHeight="1">
      <c r="A14" s="5">
        <v>12</v>
      </c>
      <c r="B14" s="5" t="s">
        <v>10</v>
      </c>
      <c r="C14" s="5" t="s">
        <v>5</v>
      </c>
      <c r="D14" s="5" t="str">
        <f>"朱琳"</f>
        <v>朱琳</v>
      </c>
    </row>
    <row r="15" spans="1:4" s="1" customFormat="1" ht="30" customHeight="1">
      <c r="A15" s="5">
        <v>13</v>
      </c>
      <c r="B15" s="5" t="s">
        <v>10</v>
      </c>
      <c r="C15" s="5" t="s">
        <v>5</v>
      </c>
      <c r="D15" s="5" t="str">
        <f>"刘笑焱"</f>
        <v>刘笑焱</v>
      </c>
    </row>
    <row r="16" spans="1:4" s="1" customFormat="1" ht="30" customHeight="1">
      <c r="A16" s="5">
        <v>14</v>
      </c>
      <c r="B16" s="5" t="s">
        <v>10</v>
      </c>
      <c r="C16" s="5" t="s">
        <v>5</v>
      </c>
      <c r="D16" s="5" t="str">
        <f>"邱勋瀚"</f>
        <v>邱勋瀚</v>
      </c>
    </row>
    <row r="17" spans="1:4" s="1" customFormat="1" ht="30" customHeight="1">
      <c r="A17" s="5">
        <v>15</v>
      </c>
      <c r="B17" s="5" t="s">
        <v>10</v>
      </c>
      <c r="C17" s="5" t="s">
        <v>5</v>
      </c>
      <c r="D17" s="5" t="str">
        <f>"牛莉杨"</f>
        <v>牛莉杨</v>
      </c>
    </row>
    <row r="18" spans="1:4" s="1" customFormat="1" ht="30" customHeight="1">
      <c r="A18" s="5">
        <v>16</v>
      </c>
      <c r="B18" s="5" t="s">
        <v>10</v>
      </c>
      <c r="C18" s="5" t="s">
        <v>5</v>
      </c>
      <c r="D18" s="5" t="str">
        <f>"吴佳武"</f>
        <v>吴佳武</v>
      </c>
    </row>
    <row r="19" spans="1:4" s="1" customFormat="1" ht="30" customHeight="1">
      <c r="A19" s="5">
        <v>17</v>
      </c>
      <c r="B19" s="5" t="s">
        <v>10</v>
      </c>
      <c r="C19" s="5" t="s">
        <v>5</v>
      </c>
      <c r="D19" s="5" t="str">
        <f>"路柯"</f>
        <v>路柯</v>
      </c>
    </row>
    <row r="20" spans="1:4" s="1" customFormat="1" ht="30" customHeight="1">
      <c r="A20" s="5">
        <v>18</v>
      </c>
      <c r="B20" s="5" t="s">
        <v>10</v>
      </c>
      <c r="C20" s="5" t="s">
        <v>5</v>
      </c>
      <c r="D20" s="5" t="str">
        <f>"禤俊勇"</f>
        <v>禤俊勇</v>
      </c>
    </row>
    <row r="21" spans="1:4" s="1" customFormat="1" ht="30" customHeight="1">
      <c r="A21" s="5">
        <v>19</v>
      </c>
      <c r="B21" s="5" t="s">
        <v>10</v>
      </c>
      <c r="C21" s="5" t="s">
        <v>5</v>
      </c>
      <c r="D21" s="5" t="str">
        <f>"王紫萱"</f>
        <v>王紫萱</v>
      </c>
    </row>
    <row r="22" spans="1:4" s="1" customFormat="1" ht="30" customHeight="1">
      <c r="A22" s="5">
        <v>20</v>
      </c>
      <c r="B22" s="5" t="s">
        <v>10</v>
      </c>
      <c r="C22" s="5" t="s">
        <v>5</v>
      </c>
      <c r="D22" s="5" t="str">
        <f>"谷雨"</f>
        <v>谷雨</v>
      </c>
    </row>
    <row r="23" spans="1:4" s="1" customFormat="1" ht="30" customHeight="1">
      <c r="A23" s="5">
        <v>21</v>
      </c>
      <c r="B23" s="5" t="s">
        <v>10</v>
      </c>
      <c r="C23" s="5" t="s">
        <v>5</v>
      </c>
      <c r="D23" s="5" t="str">
        <f>"王冬"</f>
        <v>王冬</v>
      </c>
    </row>
    <row r="24" spans="1:4" s="1" customFormat="1" ht="30" customHeight="1">
      <c r="A24" s="5">
        <v>22</v>
      </c>
      <c r="B24" s="5" t="s">
        <v>10</v>
      </c>
      <c r="C24" s="5" t="s">
        <v>5</v>
      </c>
      <c r="D24" s="5" t="str">
        <f>"吴海星"</f>
        <v>吴海星</v>
      </c>
    </row>
    <row r="25" spans="1:4" s="1" customFormat="1" ht="30" customHeight="1">
      <c r="A25" s="5">
        <v>23</v>
      </c>
      <c r="B25" s="5" t="s">
        <v>10</v>
      </c>
      <c r="C25" s="5" t="s">
        <v>5</v>
      </c>
      <c r="D25" s="5" t="str">
        <f>"吴雪欣"</f>
        <v>吴雪欣</v>
      </c>
    </row>
    <row r="26" spans="1:4" s="1" customFormat="1" ht="30" customHeight="1">
      <c r="A26" s="5">
        <v>24</v>
      </c>
      <c r="B26" s="5" t="s">
        <v>10</v>
      </c>
      <c r="C26" s="5" t="s">
        <v>5</v>
      </c>
      <c r="D26" s="5" t="str">
        <f>"夏露露"</f>
        <v>夏露露</v>
      </c>
    </row>
    <row r="27" spans="1:4" s="1" customFormat="1" ht="30" customHeight="1">
      <c r="A27" s="5">
        <v>25</v>
      </c>
      <c r="B27" s="5" t="s">
        <v>10</v>
      </c>
      <c r="C27" s="5" t="s">
        <v>5</v>
      </c>
      <c r="D27" s="5" t="str">
        <f>"李冠嵘"</f>
        <v>李冠嵘</v>
      </c>
    </row>
    <row r="28" spans="1:4" s="1" customFormat="1" ht="30" customHeight="1">
      <c r="A28" s="5">
        <v>26</v>
      </c>
      <c r="B28" s="5" t="s">
        <v>10</v>
      </c>
      <c r="C28" s="5" t="s">
        <v>6</v>
      </c>
      <c r="D28" s="5" t="str">
        <f>"吴娜"</f>
        <v>吴娜</v>
      </c>
    </row>
    <row r="29" spans="1:4" s="1" customFormat="1" ht="30" customHeight="1">
      <c r="A29" s="5">
        <v>27</v>
      </c>
      <c r="B29" s="5" t="s">
        <v>10</v>
      </c>
      <c r="C29" s="5" t="s">
        <v>6</v>
      </c>
      <c r="D29" s="5" t="str">
        <f>"王照"</f>
        <v>王照</v>
      </c>
    </row>
    <row r="30" spans="1:4" s="1" customFormat="1" ht="30" customHeight="1">
      <c r="A30" s="5">
        <v>28</v>
      </c>
      <c r="B30" s="5" t="s">
        <v>10</v>
      </c>
      <c r="C30" s="5" t="s">
        <v>6</v>
      </c>
      <c r="D30" s="5" t="str">
        <f>"刘燕花"</f>
        <v>刘燕花</v>
      </c>
    </row>
    <row r="31" spans="1:4" s="1" customFormat="1" ht="30" customHeight="1">
      <c r="A31" s="5">
        <v>29</v>
      </c>
      <c r="B31" s="5" t="s">
        <v>10</v>
      </c>
      <c r="C31" s="5" t="s">
        <v>6</v>
      </c>
      <c r="D31" s="5" t="str">
        <f>"张敏"</f>
        <v>张敏</v>
      </c>
    </row>
    <row r="32" spans="1:4" s="1" customFormat="1" ht="30" customHeight="1">
      <c r="A32" s="5">
        <v>30</v>
      </c>
      <c r="B32" s="5" t="s">
        <v>10</v>
      </c>
      <c r="C32" s="5" t="s">
        <v>6</v>
      </c>
      <c r="D32" s="5" t="str">
        <f>"王欣"</f>
        <v>王欣</v>
      </c>
    </row>
    <row r="33" spans="1:4" s="1" customFormat="1" ht="30" customHeight="1">
      <c r="A33" s="5">
        <v>31</v>
      </c>
      <c r="B33" s="5" t="s">
        <v>10</v>
      </c>
      <c r="C33" s="5" t="s">
        <v>6</v>
      </c>
      <c r="D33" s="5" t="str">
        <f>"郑璇颖"</f>
        <v>郑璇颖</v>
      </c>
    </row>
    <row r="34" spans="1:4" s="1" customFormat="1" ht="30" customHeight="1">
      <c r="A34" s="5">
        <v>32</v>
      </c>
      <c r="B34" s="5" t="s">
        <v>10</v>
      </c>
      <c r="C34" s="5" t="s">
        <v>6</v>
      </c>
      <c r="D34" s="5" t="str">
        <f>"秦祁"</f>
        <v>秦祁</v>
      </c>
    </row>
    <row r="35" spans="1:4" s="1" customFormat="1" ht="30" customHeight="1">
      <c r="A35" s="5">
        <v>33</v>
      </c>
      <c r="B35" s="5" t="s">
        <v>10</v>
      </c>
      <c r="C35" s="5" t="s">
        <v>6</v>
      </c>
      <c r="D35" s="5" t="str">
        <f>"周子涵"</f>
        <v>周子涵</v>
      </c>
    </row>
    <row r="36" spans="1:4" s="1" customFormat="1" ht="30" customHeight="1">
      <c r="A36" s="5">
        <v>34</v>
      </c>
      <c r="B36" s="5" t="s">
        <v>10</v>
      </c>
      <c r="C36" s="5" t="s">
        <v>7</v>
      </c>
      <c r="D36" s="5" t="str">
        <f>"欧阳丽娜"</f>
        <v>欧阳丽娜</v>
      </c>
    </row>
    <row r="37" spans="1:4" s="1" customFormat="1" ht="30" customHeight="1">
      <c r="A37" s="5">
        <v>35</v>
      </c>
      <c r="B37" s="5" t="s">
        <v>10</v>
      </c>
      <c r="C37" s="5" t="s">
        <v>7</v>
      </c>
      <c r="D37" s="5" t="str">
        <f>"李欣瑜"</f>
        <v>李欣瑜</v>
      </c>
    </row>
    <row r="38" spans="1:4" s="1" customFormat="1" ht="30" customHeight="1">
      <c r="A38" s="5">
        <v>36</v>
      </c>
      <c r="B38" s="5" t="s">
        <v>10</v>
      </c>
      <c r="C38" s="5" t="s">
        <v>7</v>
      </c>
      <c r="D38" s="5" t="str">
        <f>"于姗"</f>
        <v>于姗</v>
      </c>
    </row>
    <row r="39" spans="1:4" s="1" customFormat="1" ht="30" customHeight="1">
      <c r="A39" s="5">
        <v>37</v>
      </c>
      <c r="B39" s="5" t="s">
        <v>10</v>
      </c>
      <c r="C39" s="5" t="s">
        <v>7</v>
      </c>
      <c r="D39" s="5" t="str">
        <f>"曾女"</f>
        <v>曾女</v>
      </c>
    </row>
    <row r="40" spans="1:4" s="1" customFormat="1" ht="30" customHeight="1">
      <c r="A40" s="5">
        <v>38</v>
      </c>
      <c r="B40" s="5" t="s">
        <v>10</v>
      </c>
      <c r="C40" s="5" t="s">
        <v>7</v>
      </c>
      <c r="D40" s="5" t="str">
        <f>"徐笛"</f>
        <v>徐笛</v>
      </c>
    </row>
    <row r="41" spans="1:4" s="1" customFormat="1" ht="30" customHeight="1">
      <c r="A41" s="5">
        <v>39</v>
      </c>
      <c r="B41" s="5" t="s">
        <v>10</v>
      </c>
      <c r="C41" s="5" t="s">
        <v>7</v>
      </c>
      <c r="D41" s="5" t="str">
        <f>"王冠一"</f>
        <v>王冠一</v>
      </c>
    </row>
    <row r="42" spans="1:4" s="1" customFormat="1" ht="30" customHeight="1">
      <c r="A42" s="5">
        <v>40</v>
      </c>
      <c r="B42" s="5" t="s">
        <v>10</v>
      </c>
      <c r="C42" s="5" t="s">
        <v>7</v>
      </c>
      <c r="D42" s="5" t="str">
        <f>"刘美含"</f>
        <v>刘美含</v>
      </c>
    </row>
    <row r="43" spans="1:4" s="1" customFormat="1" ht="30" customHeight="1">
      <c r="A43" s="5">
        <v>41</v>
      </c>
      <c r="B43" s="5" t="s">
        <v>10</v>
      </c>
      <c r="C43" s="5" t="s">
        <v>7</v>
      </c>
      <c r="D43" s="5" t="str">
        <f>"李丹彤"</f>
        <v>李丹彤</v>
      </c>
    </row>
    <row r="44" spans="1:4" s="1" customFormat="1" ht="30" customHeight="1">
      <c r="A44" s="5">
        <v>42</v>
      </c>
      <c r="B44" s="5" t="s">
        <v>10</v>
      </c>
      <c r="C44" s="5" t="s">
        <v>8</v>
      </c>
      <c r="D44" s="5" t="str">
        <f>"熊文艳"</f>
        <v>熊文艳</v>
      </c>
    </row>
    <row r="45" spans="1:4" s="1" customFormat="1" ht="30" customHeight="1">
      <c r="A45" s="5">
        <v>43</v>
      </c>
      <c r="B45" s="5" t="s">
        <v>10</v>
      </c>
      <c r="C45" s="5" t="s">
        <v>8</v>
      </c>
      <c r="D45" s="5" t="str">
        <f>"徐熠瑞"</f>
        <v>徐熠瑞</v>
      </c>
    </row>
    <row r="46" spans="1:4" s="1" customFormat="1" ht="30" customHeight="1">
      <c r="A46" s="5">
        <v>44</v>
      </c>
      <c r="B46" s="5" t="s">
        <v>10</v>
      </c>
      <c r="C46" s="5" t="s">
        <v>8</v>
      </c>
      <c r="D46" s="5" t="str">
        <f>"李思思"</f>
        <v>李思思</v>
      </c>
    </row>
  </sheetData>
  <sheetProtection/>
  <autoFilter ref="A2:D46"/>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王丽萍</cp:lastModifiedBy>
  <dcterms:created xsi:type="dcterms:W3CDTF">2022-12-27T01:21:56Z</dcterms:created>
  <dcterms:modified xsi:type="dcterms:W3CDTF">2022-12-27T12:52:37Z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AB8EA0F473B44895A96DD4ECD9B1C778</vt:lpwstr>
  </property>
  <property fmtid="{D5CDD505-2E9C-101B-9397-08002B2CF9AE}" pid="3" name="KSOProductBuildVer">
    <vt:lpwstr>2052-11.1.0.12300</vt:lpwstr>
  </property>
</Properties>
</file>