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公示" sheetId="1" r:id="rId1"/>
  </sheets>
  <externalReferences>
    <externalReference r:id="rId2"/>
  </externalReferences>
  <definedNames>
    <definedName name="_xlnm.Print_Area" localSheetId="0">公示!$A$1:$K$27</definedName>
  </definedNames>
  <calcPr calcId="144525"/>
</workbook>
</file>

<file path=xl/sharedStrings.xml><?xml version="1.0" encoding="utf-8"?>
<sst xmlns="http://schemas.openxmlformats.org/spreadsheetml/2006/main" count="122" uniqueCount="44">
  <si>
    <t>东阳市部分公办幼儿园面向2023届毕业生招聘                                                                               教师资格复审、总成绩和入围体检名单公示</t>
  </si>
  <si>
    <t>序号</t>
  </si>
  <si>
    <t>报考幼儿园</t>
  </si>
  <si>
    <t>姓名</t>
  </si>
  <si>
    <t>性别</t>
  </si>
  <si>
    <t>资格复审</t>
  </si>
  <si>
    <t>素养成绩</t>
  </si>
  <si>
    <t>试讲成绩</t>
  </si>
  <si>
    <t>总成绩（素养成绩*60%+试讲成绩*40%）</t>
  </si>
  <si>
    <t>名次</t>
  </si>
  <si>
    <t>是否入围体检</t>
  </si>
  <si>
    <t>招聘单位</t>
  </si>
  <si>
    <t>第三实验幼儿园</t>
  </si>
  <si>
    <t>叶乙汕</t>
  </si>
  <si>
    <t>女</t>
  </si>
  <si>
    <t>合格</t>
  </si>
  <si>
    <t>是</t>
  </si>
  <si>
    <t>杜舒婷</t>
  </si>
  <si>
    <t>第二实验幼儿园</t>
  </si>
  <si>
    <t>应吕慧</t>
  </si>
  <si>
    <t>实验幼儿园</t>
  </si>
  <si>
    <t>吕尤</t>
  </si>
  <si>
    <t>方飘飘</t>
  </si>
  <si>
    <t>楼荷</t>
  </si>
  <si>
    <t>王玮</t>
  </si>
  <si>
    <t>吴豆</t>
  </si>
  <si>
    <t>蔡甄</t>
  </si>
  <si>
    <t>程嘉慧</t>
  </si>
  <si>
    <t>楼玥</t>
  </si>
  <si>
    <t>许雨轩</t>
  </si>
  <si>
    <t>蒋倩蕾</t>
  </si>
  <si>
    <t>吕越洋</t>
  </si>
  <si>
    <t>黄佳琦</t>
  </si>
  <si>
    <t>蔡晨潇</t>
  </si>
  <si>
    <t>叶江绣</t>
  </si>
  <si>
    <t>施佳悦</t>
  </si>
  <si>
    <t>方雨飞</t>
  </si>
  <si>
    <t>万心怡</t>
  </si>
  <si>
    <t>吕文静</t>
  </si>
  <si>
    <t>陈静怡</t>
  </si>
  <si>
    <t>张婧怡</t>
  </si>
  <si>
    <t>叶欣晨</t>
  </si>
  <si>
    <t>马将凯</t>
  </si>
  <si>
    <t>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</si>
</sst>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b/>
      <sz val="10"/>
      <name val="Arial"/>
      <charset val="134"/>
    </font>
    <font>
      <sz val="12"/>
      <name val="Arial"/>
      <charset val="134"/>
    </font>
    <font>
      <sz val="12"/>
      <color rgb="FFFF0000"/>
      <name val="Arial"/>
      <charset val="134"/>
    </font>
    <font>
      <sz val="20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7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0" fillId="0" borderId="0" xfId="49" applyAlignment="1">
      <alignment horizont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/>
    </xf>
    <xf numFmtId="0" fontId="2" fillId="0" borderId="0" xfId="49" applyFont="1" applyFill="1" applyAlignment="1">
      <alignment horizontal="center"/>
    </xf>
    <xf numFmtId="0" fontId="3" fillId="0" borderId="0" xfId="49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/>
    </xf>
    <xf numFmtId="0" fontId="6" fillId="0" borderId="1" xfId="49" applyFont="1" applyBorder="1" applyAlignment="1">
      <alignment horizontal="center"/>
    </xf>
    <xf numFmtId="0" fontId="6" fillId="0" borderId="1" xfId="49" applyFont="1" applyFill="1" applyBorder="1" applyAlignment="1">
      <alignment horizont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96;&#38451;&#24066;2023&#24180;&#24188;&#20799;&#22253;&#25945;&#24072;&#25307;&#32856;&#36164;&#26684;&#23457;&#26597;&#36890;&#3680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格复审名单"/>
      <sheetName val="总成绩"/>
      <sheetName val="笔试成绩"/>
      <sheetName val="绘画成绩"/>
      <sheetName val="自弹自唱"/>
      <sheetName val="特长展示"/>
      <sheetName val="素养成绩"/>
      <sheetName val="试讲成绩"/>
      <sheetName val="公示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姓名</v>
          </cell>
          <cell r="D2" t="str">
            <v>笔试</v>
          </cell>
          <cell r="E2" t="str">
            <v>主题绘画</v>
          </cell>
          <cell r="F2" t="str">
            <v>自弹自唱</v>
          </cell>
          <cell r="G2" t="str">
            <v>特长展示</v>
          </cell>
          <cell r="H2" t="str">
            <v>总成绩</v>
          </cell>
        </row>
        <row r="3">
          <cell r="C3" t="str">
            <v>叶乙汕</v>
          </cell>
          <cell r="D3">
            <v>26.5</v>
          </cell>
          <cell r="E3">
            <v>18.8</v>
          </cell>
          <cell r="F3">
            <v>17.6</v>
          </cell>
          <cell r="G3">
            <v>27.8</v>
          </cell>
          <cell r="H3">
            <v>90.7</v>
          </cell>
        </row>
        <row r="4">
          <cell r="C4" t="str">
            <v>杜舒婷</v>
          </cell>
          <cell r="D4">
            <v>26</v>
          </cell>
          <cell r="E4">
            <v>18.4</v>
          </cell>
          <cell r="F4">
            <v>17.6</v>
          </cell>
          <cell r="G4">
            <v>27.6</v>
          </cell>
          <cell r="H4">
            <v>89.6</v>
          </cell>
        </row>
        <row r="5">
          <cell r="C5" t="str">
            <v>楼荷</v>
          </cell>
          <cell r="D5">
            <v>22</v>
          </cell>
          <cell r="E5">
            <v>18.2</v>
          </cell>
          <cell r="F5">
            <v>17</v>
          </cell>
          <cell r="G5">
            <v>27.2</v>
          </cell>
          <cell r="H5">
            <v>84.4</v>
          </cell>
        </row>
        <row r="6">
          <cell r="C6" t="str">
            <v>应吕慧</v>
          </cell>
          <cell r="D6">
            <v>21</v>
          </cell>
          <cell r="E6">
            <v>18</v>
          </cell>
          <cell r="F6">
            <v>17.8</v>
          </cell>
          <cell r="G6">
            <v>26.8</v>
          </cell>
          <cell r="H6">
            <v>83.6</v>
          </cell>
        </row>
        <row r="7">
          <cell r="C7" t="str">
            <v>吕尤</v>
          </cell>
          <cell r="D7">
            <v>21.6</v>
          </cell>
          <cell r="E7">
            <v>18</v>
          </cell>
          <cell r="F7">
            <v>16.6</v>
          </cell>
          <cell r="G7">
            <v>26.8</v>
          </cell>
          <cell r="H7">
            <v>83</v>
          </cell>
        </row>
        <row r="8">
          <cell r="C8" t="str">
            <v>方飘飘</v>
          </cell>
          <cell r="D8">
            <v>25.5</v>
          </cell>
          <cell r="E8">
            <v>13.4</v>
          </cell>
          <cell r="F8">
            <v>17</v>
          </cell>
          <cell r="G8">
            <v>26.4</v>
          </cell>
          <cell r="H8">
            <v>82.3</v>
          </cell>
        </row>
        <row r="9">
          <cell r="C9" t="str">
            <v>王玮</v>
          </cell>
          <cell r="D9">
            <v>23.5</v>
          </cell>
          <cell r="E9">
            <v>15</v>
          </cell>
          <cell r="F9">
            <v>15.6</v>
          </cell>
          <cell r="G9">
            <v>23.6</v>
          </cell>
          <cell r="H9">
            <v>77.7</v>
          </cell>
        </row>
        <row r="10">
          <cell r="C10" t="str">
            <v>吴豆</v>
          </cell>
          <cell r="D10">
            <v>24</v>
          </cell>
          <cell r="E10">
            <v>15</v>
          </cell>
          <cell r="F10">
            <v>13.4</v>
          </cell>
          <cell r="G10">
            <v>25.2</v>
          </cell>
          <cell r="H10">
            <v>77.6</v>
          </cell>
        </row>
        <row r="11">
          <cell r="C11" t="str">
            <v>楼玥</v>
          </cell>
          <cell r="D11">
            <v>23.5</v>
          </cell>
          <cell r="E11">
            <v>12.8</v>
          </cell>
          <cell r="F11">
            <v>15.2</v>
          </cell>
          <cell r="G11">
            <v>23.8</v>
          </cell>
          <cell r="H11">
            <v>75.3</v>
          </cell>
        </row>
        <row r="12">
          <cell r="C12" t="str">
            <v>蔡甄</v>
          </cell>
          <cell r="D12">
            <v>22.5</v>
          </cell>
          <cell r="E12">
            <v>13</v>
          </cell>
          <cell r="F12">
            <v>14.8</v>
          </cell>
          <cell r="G12">
            <v>25</v>
          </cell>
          <cell r="H12">
            <v>75.3</v>
          </cell>
        </row>
        <row r="13">
          <cell r="C13" t="str">
            <v>程嘉慧</v>
          </cell>
          <cell r="D13">
            <v>20</v>
          </cell>
          <cell r="E13">
            <v>15.5</v>
          </cell>
          <cell r="F13">
            <v>15.6</v>
          </cell>
          <cell r="G13">
            <v>23.2</v>
          </cell>
          <cell r="H13">
            <v>74.3</v>
          </cell>
        </row>
        <row r="14">
          <cell r="C14" t="str">
            <v>许雨轩</v>
          </cell>
          <cell r="D14">
            <v>21</v>
          </cell>
          <cell r="E14">
            <v>14.4</v>
          </cell>
          <cell r="F14">
            <v>14</v>
          </cell>
          <cell r="G14">
            <v>24.4</v>
          </cell>
          <cell r="H14">
            <v>73.8</v>
          </cell>
        </row>
        <row r="15">
          <cell r="C15" t="str">
            <v>吕越洋</v>
          </cell>
          <cell r="D15">
            <v>21.5</v>
          </cell>
          <cell r="E15">
            <v>15.1</v>
          </cell>
          <cell r="F15">
            <v>13.2</v>
          </cell>
          <cell r="G15">
            <v>23.4</v>
          </cell>
          <cell r="H15">
            <v>73.2</v>
          </cell>
        </row>
        <row r="16">
          <cell r="C16" t="str">
            <v>黄佳琦</v>
          </cell>
          <cell r="D16">
            <v>21.2</v>
          </cell>
          <cell r="E16">
            <v>13.8</v>
          </cell>
          <cell r="F16">
            <v>14.6</v>
          </cell>
          <cell r="G16">
            <v>22.4</v>
          </cell>
          <cell r="H16">
            <v>72</v>
          </cell>
        </row>
        <row r="17">
          <cell r="C17" t="str">
            <v>蔡晨潇</v>
          </cell>
          <cell r="D17">
            <v>20.8</v>
          </cell>
          <cell r="E17">
            <v>13.4</v>
          </cell>
          <cell r="F17">
            <v>13.8</v>
          </cell>
          <cell r="G17">
            <v>23.8</v>
          </cell>
          <cell r="H17">
            <v>71.8</v>
          </cell>
        </row>
        <row r="18">
          <cell r="C18" t="str">
            <v>蒋倩蕾</v>
          </cell>
          <cell r="D18">
            <v>21</v>
          </cell>
          <cell r="E18">
            <v>15</v>
          </cell>
          <cell r="F18">
            <v>13.6</v>
          </cell>
          <cell r="G18">
            <v>22.2</v>
          </cell>
          <cell r="H18">
            <v>71.8</v>
          </cell>
        </row>
        <row r="19">
          <cell r="C19" t="str">
            <v>叶江绣</v>
          </cell>
          <cell r="D19">
            <v>22</v>
          </cell>
          <cell r="E19">
            <v>13.6</v>
          </cell>
          <cell r="F19">
            <v>14</v>
          </cell>
          <cell r="G19">
            <v>22</v>
          </cell>
          <cell r="H19">
            <v>71.6</v>
          </cell>
        </row>
        <row r="20">
          <cell r="C20" t="str">
            <v>施佳悦</v>
          </cell>
          <cell r="D20">
            <v>19.5</v>
          </cell>
          <cell r="E20">
            <v>14.8</v>
          </cell>
          <cell r="F20">
            <v>13</v>
          </cell>
          <cell r="G20">
            <v>22.2</v>
          </cell>
          <cell r="H20">
            <v>69.5</v>
          </cell>
        </row>
        <row r="21">
          <cell r="C21" t="str">
            <v>方雨飞</v>
          </cell>
          <cell r="D21">
            <v>16.5</v>
          </cell>
          <cell r="E21">
            <v>12</v>
          </cell>
          <cell r="F21">
            <v>14.8</v>
          </cell>
          <cell r="G21">
            <v>25.4</v>
          </cell>
          <cell r="H21">
            <v>68.7</v>
          </cell>
        </row>
        <row r="22">
          <cell r="C22" t="str">
            <v>万心怡</v>
          </cell>
          <cell r="D22">
            <v>20.8</v>
          </cell>
          <cell r="E22">
            <v>13.6</v>
          </cell>
          <cell r="F22">
            <v>11.8</v>
          </cell>
          <cell r="G22">
            <v>22.4</v>
          </cell>
          <cell r="H22">
            <v>68.6</v>
          </cell>
        </row>
        <row r="23">
          <cell r="C23" t="str">
            <v>吕文静</v>
          </cell>
          <cell r="D23">
            <v>19.8</v>
          </cell>
          <cell r="E23">
            <v>14.2</v>
          </cell>
          <cell r="F23">
            <v>10.2</v>
          </cell>
          <cell r="G23">
            <v>21</v>
          </cell>
          <cell r="H23">
            <v>65.2</v>
          </cell>
        </row>
        <row r="24">
          <cell r="C24" t="str">
            <v>陈静怡</v>
          </cell>
          <cell r="D24">
            <v>18</v>
          </cell>
          <cell r="E24">
            <v>13.4</v>
          </cell>
          <cell r="F24">
            <v>11.4</v>
          </cell>
          <cell r="G24">
            <v>21.4</v>
          </cell>
          <cell r="H24">
            <v>64.2</v>
          </cell>
        </row>
        <row r="25">
          <cell r="C25" t="str">
            <v>张婧怡</v>
          </cell>
          <cell r="D25">
            <v>17</v>
          </cell>
          <cell r="E25">
            <v>11.2</v>
          </cell>
          <cell r="F25">
            <v>10.8</v>
          </cell>
          <cell r="G25">
            <v>19.8</v>
          </cell>
          <cell r="H25">
            <v>58.8</v>
          </cell>
        </row>
        <row r="26">
          <cell r="C26" t="str">
            <v>叶欣晨</v>
          </cell>
          <cell r="D26">
            <v>17.8</v>
          </cell>
          <cell r="E26">
            <v>12.6</v>
          </cell>
          <cell r="F26">
            <v>7.6</v>
          </cell>
          <cell r="G26">
            <v>18.6</v>
          </cell>
          <cell r="H26">
            <v>56.6</v>
          </cell>
        </row>
        <row r="27">
          <cell r="C27" t="str">
            <v>马将凯</v>
          </cell>
          <cell r="D27">
            <v>22</v>
          </cell>
          <cell r="E27">
            <v>10.8</v>
          </cell>
          <cell r="F27">
            <v>5.2</v>
          </cell>
          <cell r="G27">
            <v>15.6</v>
          </cell>
          <cell r="H27">
            <v>53.6</v>
          </cell>
        </row>
      </sheetData>
      <sheetData sheetId="7">
        <row r="2">
          <cell r="D2" t="str">
            <v>姓名</v>
          </cell>
          <cell r="E2" t="str">
            <v>评委1</v>
          </cell>
          <cell r="F2" t="str">
            <v>评委2</v>
          </cell>
          <cell r="G2" t="str">
            <v>评委3</v>
          </cell>
          <cell r="H2" t="str">
            <v>评委4</v>
          </cell>
          <cell r="I2" t="str">
            <v>评委5</v>
          </cell>
          <cell r="J2" t="str">
            <v>评委6</v>
          </cell>
          <cell r="K2" t="str">
            <v>评委7</v>
          </cell>
          <cell r="L2" t="str">
            <v>总分</v>
          </cell>
          <cell r="M2" t="str">
            <v>平均分</v>
          </cell>
        </row>
        <row r="3">
          <cell r="D3" t="str">
            <v>杜舒婷</v>
          </cell>
          <cell r="E3">
            <v>90</v>
          </cell>
          <cell r="F3">
            <v>93</v>
          </cell>
          <cell r="G3">
            <v>90</v>
          </cell>
          <cell r="H3">
            <v>95</v>
          </cell>
          <cell r="I3">
            <v>90</v>
          </cell>
          <cell r="J3">
            <v>89</v>
          </cell>
          <cell r="K3">
            <v>90</v>
          </cell>
          <cell r="L3">
            <v>453</v>
          </cell>
          <cell r="M3">
            <v>90.6</v>
          </cell>
        </row>
        <row r="4">
          <cell r="D4" t="str">
            <v>蒋倩蕾</v>
          </cell>
          <cell r="E4">
            <v>69</v>
          </cell>
          <cell r="F4">
            <v>58</v>
          </cell>
          <cell r="G4">
            <v>70</v>
          </cell>
          <cell r="H4">
            <v>69</v>
          </cell>
          <cell r="I4">
            <v>65</v>
          </cell>
          <cell r="J4">
            <v>67</v>
          </cell>
          <cell r="K4">
            <v>69</v>
          </cell>
          <cell r="L4">
            <v>339</v>
          </cell>
          <cell r="M4">
            <v>67.8</v>
          </cell>
        </row>
        <row r="5">
          <cell r="D5" t="str">
            <v>楼荷</v>
          </cell>
          <cell r="E5">
            <v>68</v>
          </cell>
          <cell r="F5">
            <v>60</v>
          </cell>
          <cell r="G5">
            <v>70</v>
          </cell>
          <cell r="H5">
            <v>68</v>
          </cell>
          <cell r="I5">
            <v>66</v>
          </cell>
          <cell r="J5">
            <v>68</v>
          </cell>
          <cell r="K5">
            <v>68</v>
          </cell>
          <cell r="L5">
            <v>338</v>
          </cell>
          <cell r="M5">
            <v>67.6</v>
          </cell>
        </row>
        <row r="6">
          <cell r="D6" t="str">
            <v>吴豆</v>
          </cell>
          <cell r="E6">
            <v>65</v>
          </cell>
          <cell r="F6">
            <v>61</v>
          </cell>
          <cell r="G6">
            <v>60</v>
          </cell>
          <cell r="H6">
            <v>67</v>
          </cell>
          <cell r="I6">
            <v>62</v>
          </cell>
          <cell r="J6">
            <v>69</v>
          </cell>
          <cell r="K6">
            <v>69</v>
          </cell>
          <cell r="L6">
            <v>324</v>
          </cell>
          <cell r="M6">
            <v>64.8</v>
          </cell>
        </row>
        <row r="7">
          <cell r="D7" t="str">
            <v>程嘉慧</v>
          </cell>
          <cell r="E7">
            <v>67</v>
          </cell>
          <cell r="F7">
            <v>63</v>
          </cell>
          <cell r="G7">
            <v>70</v>
          </cell>
          <cell r="H7">
            <v>69</v>
          </cell>
          <cell r="I7">
            <v>63</v>
          </cell>
          <cell r="J7">
            <v>65</v>
          </cell>
          <cell r="K7">
            <v>67</v>
          </cell>
          <cell r="L7">
            <v>331</v>
          </cell>
          <cell r="M7">
            <v>66.2</v>
          </cell>
        </row>
        <row r="8">
          <cell r="D8" t="str">
            <v>吕越洋</v>
          </cell>
          <cell r="E8">
            <v>68</v>
          </cell>
          <cell r="F8">
            <v>62</v>
          </cell>
          <cell r="G8">
            <v>60</v>
          </cell>
          <cell r="H8">
            <v>68</v>
          </cell>
          <cell r="I8">
            <v>64</v>
          </cell>
          <cell r="J8">
            <v>66</v>
          </cell>
          <cell r="K8">
            <v>66</v>
          </cell>
          <cell r="L8">
            <v>326</v>
          </cell>
          <cell r="M8">
            <v>65.2</v>
          </cell>
        </row>
        <row r="9">
          <cell r="D9" t="str">
            <v>方飘飘</v>
          </cell>
          <cell r="E9">
            <v>92</v>
          </cell>
          <cell r="F9">
            <v>95</v>
          </cell>
          <cell r="G9">
            <v>85</v>
          </cell>
          <cell r="H9">
            <v>90</v>
          </cell>
          <cell r="I9">
            <v>90</v>
          </cell>
          <cell r="J9">
            <v>90</v>
          </cell>
          <cell r="K9">
            <v>89</v>
          </cell>
          <cell r="L9">
            <v>451</v>
          </cell>
          <cell r="M9">
            <v>90.2</v>
          </cell>
        </row>
        <row r="10">
          <cell r="D10" t="str">
            <v>蔡甄</v>
          </cell>
          <cell r="E10">
            <v>67</v>
          </cell>
          <cell r="F10">
            <v>54</v>
          </cell>
          <cell r="G10">
            <v>60</v>
          </cell>
          <cell r="H10">
            <v>67</v>
          </cell>
          <cell r="I10">
            <v>65</v>
          </cell>
          <cell r="J10">
            <v>67</v>
          </cell>
          <cell r="K10">
            <v>67</v>
          </cell>
          <cell r="L10">
            <v>326</v>
          </cell>
          <cell r="M10">
            <v>65.2</v>
          </cell>
        </row>
        <row r="11">
          <cell r="D11" t="str">
            <v>叶乙汕</v>
          </cell>
          <cell r="E11">
            <v>91</v>
          </cell>
          <cell r="F11">
            <v>97</v>
          </cell>
          <cell r="G11">
            <v>90</v>
          </cell>
          <cell r="H11">
            <v>98</v>
          </cell>
          <cell r="I11">
            <v>91</v>
          </cell>
          <cell r="J11">
            <v>91</v>
          </cell>
          <cell r="K11">
            <v>92</v>
          </cell>
          <cell r="L11">
            <v>462</v>
          </cell>
          <cell r="M11">
            <v>92.4</v>
          </cell>
        </row>
        <row r="12">
          <cell r="D12" t="str">
            <v>蔡晨潇</v>
          </cell>
          <cell r="E12">
            <v>62</v>
          </cell>
          <cell r="F12">
            <v>58</v>
          </cell>
          <cell r="G12">
            <v>60</v>
          </cell>
          <cell r="H12">
            <v>65</v>
          </cell>
          <cell r="I12">
            <v>67</v>
          </cell>
          <cell r="J12">
            <v>68</v>
          </cell>
          <cell r="K12">
            <v>68</v>
          </cell>
          <cell r="L12">
            <v>322</v>
          </cell>
          <cell r="M12">
            <v>64.4</v>
          </cell>
        </row>
        <row r="13">
          <cell r="D13" t="str">
            <v>王玮</v>
          </cell>
          <cell r="E13">
            <v>63</v>
          </cell>
          <cell r="F13">
            <v>61</v>
          </cell>
          <cell r="G13">
            <v>65</v>
          </cell>
          <cell r="H13">
            <v>66</v>
          </cell>
          <cell r="I13">
            <v>68</v>
          </cell>
          <cell r="J13">
            <v>65</v>
          </cell>
          <cell r="K13">
            <v>67</v>
          </cell>
          <cell r="L13">
            <v>326</v>
          </cell>
          <cell r="M13">
            <v>65.2</v>
          </cell>
        </row>
        <row r="14">
          <cell r="D14" t="str">
            <v>许雨轩</v>
          </cell>
          <cell r="E14">
            <v>64</v>
          </cell>
          <cell r="F14">
            <v>58</v>
          </cell>
          <cell r="G14">
            <v>65</v>
          </cell>
          <cell r="H14">
            <v>65</v>
          </cell>
          <cell r="I14">
            <v>65</v>
          </cell>
          <cell r="J14">
            <v>67</v>
          </cell>
          <cell r="K14">
            <v>68</v>
          </cell>
          <cell r="L14">
            <v>326</v>
          </cell>
          <cell r="M14">
            <v>65.2</v>
          </cell>
        </row>
        <row r="15">
          <cell r="D15" t="str">
            <v>应吕慧</v>
          </cell>
          <cell r="E15">
            <v>91</v>
          </cell>
          <cell r="F15">
            <v>92</v>
          </cell>
          <cell r="G15">
            <v>90</v>
          </cell>
          <cell r="H15">
            <v>92</v>
          </cell>
          <cell r="I15">
            <v>88</v>
          </cell>
          <cell r="J15">
            <v>92</v>
          </cell>
          <cell r="K15">
            <v>93</v>
          </cell>
          <cell r="L15">
            <v>457</v>
          </cell>
          <cell r="M15">
            <v>91.4</v>
          </cell>
        </row>
        <row r="16">
          <cell r="D16" t="str">
            <v>吕尤</v>
          </cell>
          <cell r="E16">
            <v>90</v>
          </cell>
          <cell r="F16">
            <v>97</v>
          </cell>
          <cell r="G16">
            <v>90</v>
          </cell>
          <cell r="H16">
            <v>91</v>
          </cell>
          <cell r="I16">
            <v>81</v>
          </cell>
          <cell r="J16">
            <v>93</v>
          </cell>
          <cell r="K16">
            <v>94</v>
          </cell>
          <cell r="L16">
            <v>458</v>
          </cell>
          <cell r="M16">
            <v>91.6</v>
          </cell>
        </row>
        <row r="17">
          <cell r="D17" t="str">
            <v>黄佳琦</v>
          </cell>
          <cell r="E17">
            <v>65</v>
          </cell>
          <cell r="F17">
            <v>57</v>
          </cell>
          <cell r="G17">
            <v>60</v>
          </cell>
          <cell r="H17">
            <v>68</v>
          </cell>
          <cell r="I17">
            <v>67</v>
          </cell>
          <cell r="J17">
            <v>68</v>
          </cell>
          <cell r="K17">
            <v>65</v>
          </cell>
          <cell r="L17">
            <v>325</v>
          </cell>
          <cell r="M17">
            <v>65</v>
          </cell>
        </row>
        <row r="18">
          <cell r="D18" t="str">
            <v>楼玥</v>
          </cell>
          <cell r="E18">
            <v>66</v>
          </cell>
          <cell r="F18">
            <v>59</v>
          </cell>
          <cell r="G18">
            <v>60</v>
          </cell>
          <cell r="H18">
            <v>67</v>
          </cell>
          <cell r="I18">
            <v>66</v>
          </cell>
          <cell r="J18">
            <v>65</v>
          </cell>
          <cell r="K18">
            <v>66</v>
          </cell>
          <cell r="L18">
            <v>323</v>
          </cell>
          <cell r="M18">
            <v>64.6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workbookViewId="0">
      <selection activeCell="A1" sqref="A1:K1"/>
    </sheetView>
  </sheetViews>
  <sheetFormatPr defaultColWidth="9.14285714285714" defaultRowHeight="12.75"/>
  <cols>
    <col min="1" max="1" width="6.42857142857143" style="1" customWidth="1"/>
    <col min="2" max="2" width="20.4285714285714" style="1" customWidth="1"/>
    <col min="3" max="3" width="11" style="1" customWidth="1"/>
    <col min="4" max="4" width="6.42857142857143" style="1" customWidth="1"/>
    <col min="5" max="5" width="13.1428571428571" style="1" customWidth="1"/>
    <col min="6" max="6" width="10.1428571428571" style="1" customWidth="1"/>
    <col min="7" max="7" width="10.2857142857143" style="1" customWidth="1"/>
    <col min="8" max="8" width="21.2857142857143" style="1" customWidth="1"/>
    <col min="9" max="9" width="6.42857142857143" style="1" customWidth="1"/>
    <col min="10" max="10" width="15.7809523809524" style="1" customWidth="1"/>
    <col min="11" max="11" width="19.8571428571429" style="1" customWidth="1"/>
    <col min="12" max="16384" width="9.14285714285714" style="1"/>
  </cols>
  <sheetData>
    <row r="1" s="1" customFormat="1" ht="63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51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</row>
    <row r="3" s="3" customFormat="1" ht="17" customHeight="1" spans="1:11">
      <c r="A3" s="9">
        <v>1</v>
      </c>
      <c r="B3" s="10" t="s">
        <v>12</v>
      </c>
      <c r="C3" s="10" t="s">
        <v>13</v>
      </c>
      <c r="D3" s="11" t="s">
        <v>14</v>
      </c>
      <c r="E3" s="11" t="s">
        <v>15</v>
      </c>
      <c r="F3" s="12">
        <f>VLOOKUP(C3,[1]素养成绩!C:H,6,0)</f>
        <v>90.7</v>
      </c>
      <c r="G3" s="12">
        <f>VLOOKUP(C3,[1]试讲成绩!D:M,10,0)</f>
        <v>92.4</v>
      </c>
      <c r="H3" s="9">
        <f t="shared" ref="H3:H27" si="0">F3*0.6+G3*0.4</f>
        <v>91.38</v>
      </c>
      <c r="I3" s="12">
        <v>1</v>
      </c>
      <c r="J3" s="10" t="s">
        <v>16</v>
      </c>
      <c r="K3" s="10" t="s">
        <v>12</v>
      </c>
    </row>
    <row r="4" s="3" customFormat="1" ht="17" customHeight="1" spans="1:11">
      <c r="A4" s="9">
        <v>2</v>
      </c>
      <c r="B4" s="10" t="s">
        <v>12</v>
      </c>
      <c r="C4" s="10" t="s">
        <v>17</v>
      </c>
      <c r="D4" s="10" t="s">
        <v>14</v>
      </c>
      <c r="E4" s="10" t="s">
        <v>15</v>
      </c>
      <c r="F4" s="12">
        <f>VLOOKUP(C4,[1]素养成绩!C:H,6,0)</f>
        <v>89.6</v>
      </c>
      <c r="G4" s="12">
        <f>VLOOKUP(C4,[1]试讲成绩!D:M,10,0)</f>
        <v>90.6</v>
      </c>
      <c r="H4" s="9">
        <f t="shared" si="0"/>
        <v>90</v>
      </c>
      <c r="I4" s="12">
        <v>2</v>
      </c>
      <c r="J4" s="10" t="s">
        <v>16</v>
      </c>
      <c r="K4" s="10" t="s">
        <v>12</v>
      </c>
    </row>
    <row r="5" s="3" customFormat="1" ht="17" customHeight="1" spans="1:11">
      <c r="A5" s="9">
        <v>3</v>
      </c>
      <c r="B5" s="11" t="s">
        <v>18</v>
      </c>
      <c r="C5" s="11" t="s">
        <v>19</v>
      </c>
      <c r="D5" s="11" t="s">
        <v>14</v>
      </c>
      <c r="E5" s="11" t="s">
        <v>15</v>
      </c>
      <c r="F5" s="12">
        <f>VLOOKUP(C5,[1]素养成绩!C:H,6,0)</f>
        <v>83.6</v>
      </c>
      <c r="G5" s="12">
        <f>VLOOKUP(C5,[1]试讲成绩!D:M,10,0)</f>
        <v>91.4</v>
      </c>
      <c r="H5" s="9">
        <f t="shared" si="0"/>
        <v>86.72</v>
      </c>
      <c r="I5" s="12">
        <v>3</v>
      </c>
      <c r="J5" s="10" t="s">
        <v>16</v>
      </c>
      <c r="K5" s="11" t="s">
        <v>18</v>
      </c>
    </row>
    <row r="6" s="3" customFormat="1" ht="17" customHeight="1" spans="1:11">
      <c r="A6" s="9">
        <v>4</v>
      </c>
      <c r="B6" s="10" t="s">
        <v>20</v>
      </c>
      <c r="C6" s="10" t="s">
        <v>21</v>
      </c>
      <c r="D6" s="10" t="s">
        <v>14</v>
      </c>
      <c r="E6" s="10" t="s">
        <v>15</v>
      </c>
      <c r="F6" s="12">
        <f>VLOOKUP(C6,[1]素养成绩!C:H,6,0)</f>
        <v>83</v>
      </c>
      <c r="G6" s="12">
        <f>VLOOKUP(C6,[1]试讲成绩!D:M,10,0)</f>
        <v>91.6</v>
      </c>
      <c r="H6" s="9">
        <f t="shared" si="0"/>
        <v>86.44</v>
      </c>
      <c r="I6" s="12">
        <v>4</v>
      </c>
      <c r="J6" s="10" t="s">
        <v>16</v>
      </c>
      <c r="K6" s="10" t="s">
        <v>20</v>
      </c>
    </row>
    <row r="7" s="3" customFormat="1" ht="17" customHeight="1" spans="1:11">
      <c r="A7" s="9">
        <v>5</v>
      </c>
      <c r="B7" s="10" t="s">
        <v>20</v>
      </c>
      <c r="C7" s="10" t="s">
        <v>22</v>
      </c>
      <c r="D7" s="11" t="s">
        <v>14</v>
      </c>
      <c r="E7" s="11" t="s">
        <v>15</v>
      </c>
      <c r="F7" s="12">
        <f>VLOOKUP(C7,[1]素养成绩!C:H,6,0)</f>
        <v>82.3</v>
      </c>
      <c r="G7" s="12">
        <f>VLOOKUP(C7,[1]试讲成绩!D:M,10,0)</f>
        <v>90.2</v>
      </c>
      <c r="H7" s="9">
        <f t="shared" si="0"/>
        <v>85.46</v>
      </c>
      <c r="I7" s="12">
        <v>5</v>
      </c>
      <c r="J7" s="10" t="s">
        <v>16</v>
      </c>
      <c r="K7" s="10" t="s">
        <v>18</v>
      </c>
    </row>
    <row r="8" s="4" customFormat="1" ht="17" customHeight="1" spans="1:11">
      <c r="A8" s="9">
        <v>6</v>
      </c>
      <c r="B8" s="11" t="s">
        <v>18</v>
      </c>
      <c r="C8" s="11" t="s">
        <v>23</v>
      </c>
      <c r="D8" s="11" t="s">
        <v>14</v>
      </c>
      <c r="E8" s="11" t="s">
        <v>15</v>
      </c>
      <c r="F8" s="12">
        <f>VLOOKUP(C8,[1]素养成绩!C:H,6,0)</f>
        <v>84.4</v>
      </c>
      <c r="G8" s="12">
        <f>VLOOKUP(C8,[1]试讲成绩!D:M,10,0)</f>
        <v>67.6</v>
      </c>
      <c r="H8" s="9">
        <f t="shared" si="0"/>
        <v>77.68</v>
      </c>
      <c r="I8" s="12">
        <v>6</v>
      </c>
      <c r="J8" s="9"/>
      <c r="K8" s="9"/>
    </row>
    <row r="9" s="4" customFormat="1" ht="17" customHeight="1" spans="1:11">
      <c r="A9" s="9">
        <v>7</v>
      </c>
      <c r="B9" s="11" t="s">
        <v>18</v>
      </c>
      <c r="C9" s="11" t="s">
        <v>24</v>
      </c>
      <c r="D9" s="11" t="s">
        <v>14</v>
      </c>
      <c r="E9" s="11" t="s">
        <v>15</v>
      </c>
      <c r="F9" s="12">
        <f>VLOOKUP(C9,[1]素养成绩!C:H,6,0)</f>
        <v>77.7</v>
      </c>
      <c r="G9" s="12">
        <f>VLOOKUP(C9,[1]试讲成绩!D:M,10,0)</f>
        <v>65.2</v>
      </c>
      <c r="H9" s="9">
        <f t="shared" si="0"/>
        <v>72.7</v>
      </c>
      <c r="I9" s="12">
        <v>7</v>
      </c>
      <c r="J9" s="9"/>
      <c r="K9" s="9"/>
    </row>
    <row r="10" s="4" customFormat="1" ht="17" customHeight="1" spans="1:11">
      <c r="A10" s="9">
        <v>8</v>
      </c>
      <c r="B10" s="11" t="s">
        <v>18</v>
      </c>
      <c r="C10" s="11" t="s">
        <v>25</v>
      </c>
      <c r="D10" s="11" t="s">
        <v>14</v>
      </c>
      <c r="E10" s="11" t="s">
        <v>15</v>
      </c>
      <c r="F10" s="12">
        <f>VLOOKUP(C10,[1]素养成绩!C:H,6,0)</f>
        <v>77.6</v>
      </c>
      <c r="G10" s="12">
        <f>VLOOKUP(C10,[1]试讲成绩!D:M,10,0)</f>
        <v>64.8</v>
      </c>
      <c r="H10" s="9">
        <f t="shared" si="0"/>
        <v>72.48</v>
      </c>
      <c r="I10" s="12">
        <v>8</v>
      </c>
      <c r="J10" s="9"/>
      <c r="K10" s="9"/>
    </row>
    <row r="11" s="5" customFormat="1" ht="17" customHeight="1" spans="1:11">
      <c r="A11" s="9">
        <v>9</v>
      </c>
      <c r="B11" s="10" t="s">
        <v>12</v>
      </c>
      <c r="C11" s="10" t="s">
        <v>26</v>
      </c>
      <c r="D11" s="10" t="s">
        <v>14</v>
      </c>
      <c r="E11" s="10" t="s">
        <v>15</v>
      </c>
      <c r="F11" s="12">
        <f>VLOOKUP(C11,[1]素养成绩!C:H,6,0)</f>
        <v>75.3</v>
      </c>
      <c r="G11" s="12">
        <f>VLOOKUP(C11,[1]试讲成绩!D:M,10,0)</f>
        <v>65.2</v>
      </c>
      <c r="H11" s="9">
        <f t="shared" si="0"/>
        <v>71.26</v>
      </c>
      <c r="I11" s="12">
        <v>9</v>
      </c>
      <c r="J11" s="9"/>
      <c r="K11" s="9"/>
    </row>
    <row r="12" s="4" customFormat="1" ht="17" customHeight="1" spans="1:11">
      <c r="A12" s="9">
        <v>10</v>
      </c>
      <c r="B12" s="11" t="s">
        <v>18</v>
      </c>
      <c r="C12" s="11" t="s">
        <v>27</v>
      </c>
      <c r="D12" s="11" t="s">
        <v>14</v>
      </c>
      <c r="E12" s="11" t="s">
        <v>15</v>
      </c>
      <c r="F12" s="12">
        <f>VLOOKUP(C12,[1]素养成绩!C:H,6,0)</f>
        <v>74.3</v>
      </c>
      <c r="G12" s="12">
        <f>VLOOKUP(C12,[1]试讲成绩!D:M,10,0)</f>
        <v>66.2</v>
      </c>
      <c r="H12" s="9">
        <f t="shared" si="0"/>
        <v>71.06</v>
      </c>
      <c r="I12" s="12">
        <v>10</v>
      </c>
      <c r="J12" s="9"/>
      <c r="K12" s="9"/>
    </row>
    <row r="13" s="4" customFormat="1" ht="17" customHeight="1" spans="1:11">
      <c r="A13" s="9">
        <v>11</v>
      </c>
      <c r="B13" s="11" t="s">
        <v>18</v>
      </c>
      <c r="C13" s="11" t="s">
        <v>28</v>
      </c>
      <c r="D13" s="10" t="s">
        <v>14</v>
      </c>
      <c r="E13" s="10" t="s">
        <v>15</v>
      </c>
      <c r="F13" s="12">
        <f>VLOOKUP(C13,[1]素养成绩!C:H,6,0)</f>
        <v>75.3</v>
      </c>
      <c r="G13" s="12">
        <f>VLOOKUP(C13,[1]试讲成绩!D:M,10,0)</f>
        <v>64.6</v>
      </c>
      <c r="H13" s="9">
        <f t="shared" si="0"/>
        <v>71.02</v>
      </c>
      <c r="I13" s="12">
        <v>11</v>
      </c>
      <c r="J13" s="9"/>
      <c r="K13" s="9"/>
    </row>
    <row r="14" s="4" customFormat="1" ht="17" customHeight="1" spans="1:11">
      <c r="A14" s="9">
        <v>12</v>
      </c>
      <c r="B14" s="11" t="s">
        <v>18</v>
      </c>
      <c r="C14" s="11" t="s">
        <v>29</v>
      </c>
      <c r="D14" s="11" t="s">
        <v>14</v>
      </c>
      <c r="E14" s="11" t="s">
        <v>15</v>
      </c>
      <c r="F14" s="12">
        <f>VLOOKUP(C14,[1]素养成绩!C:H,6,0)</f>
        <v>73.8</v>
      </c>
      <c r="G14" s="12">
        <f>VLOOKUP(C14,[1]试讲成绩!D:M,10,0)</f>
        <v>65.2</v>
      </c>
      <c r="H14" s="9">
        <f t="shared" si="0"/>
        <v>70.36</v>
      </c>
      <c r="I14" s="12">
        <v>12</v>
      </c>
      <c r="J14" s="9"/>
      <c r="K14" s="9"/>
    </row>
    <row r="15" s="4" customFormat="1" ht="17" customHeight="1" spans="1:11">
      <c r="A15" s="9">
        <v>13</v>
      </c>
      <c r="B15" s="11" t="s">
        <v>18</v>
      </c>
      <c r="C15" s="11" t="s">
        <v>30</v>
      </c>
      <c r="D15" s="11" t="s">
        <v>14</v>
      </c>
      <c r="E15" s="11" t="s">
        <v>15</v>
      </c>
      <c r="F15" s="12">
        <f>VLOOKUP(C15,[1]素养成绩!C:H,6,0)</f>
        <v>71.8</v>
      </c>
      <c r="G15" s="12">
        <f>VLOOKUP(C15,[1]试讲成绩!D:M,10,0)</f>
        <v>67.8</v>
      </c>
      <c r="H15" s="9">
        <f t="shared" si="0"/>
        <v>70.2</v>
      </c>
      <c r="I15" s="12">
        <v>13</v>
      </c>
      <c r="J15" s="9"/>
      <c r="K15" s="9"/>
    </row>
    <row r="16" s="4" customFormat="1" ht="17" customHeight="1" spans="1:11">
      <c r="A16" s="9">
        <v>14</v>
      </c>
      <c r="B16" s="11" t="s">
        <v>18</v>
      </c>
      <c r="C16" s="11" t="s">
        <v>31</v>
      </c>
      <c r="D16" s="11" t="s">
        <v>14</v>
      </c>
      <c r="E16" s="11" t="s">
        <v>15</v>
      </c>
      <c r="F16" s="12">
        <f>VLOOKUP(C16,[1]素养成绩!C:H,6,0)</f>
        <v>73.2</v>
      </c>
      <c r="G16" s="12">
        <f>VLOOKUP(C16,[1]试讲成绩!D:M,10,0)</f>
        <v>65.2</v>
      </c>
      <c r="H16" s="9">
        <f t="shared" si="0"/>
        <v>70</v>
      </c>
      <c r="I16" s="12">
        <v>14</v>
      </c>
      <c r="J16" s="9"/>
      <c r="K16" s="9"/>
    </row>
    <row r="17" s="4" customFormat="1" ht="17" customHeight="1" spans="1:11">
      <c r="A17" s="9">
        <v>15</v>
      </c>
      <c r="B17" s="10" t="s">
        <v>12</v>
      </c>
      <c r="C17" s="10" t="s">
        <v>32</v>
      </c>
      <c r="D17" s="10" t="s">
        <v>14</v>
      </c>
      <c r="E17" s="10" t="s">
        <v>15</v>
      </c>
      <c r="F17" s="12">
        <f>VLOOKUP(C17,[1]素养成绩!C:H,6,0)</f>
        <v>72</v>
      </c>
      <c r="G17" s="12">
        <f>VLOOKUP(C17,[1]试讲成绩!D:M,10,0)</f>
        <v>65</v>
      </c>
      <c r="H17" s="9">
        <f t="shared" si="0"/>
        <v>69.2</v>
      </c>
      <c r="I17" s="12">
        <v>15</v>
      </c>
      <c r="J17" s="9"/>
      <c r="K17" s="9"/>
    </row>
    <row r="18" s="4" customFormat="1" ht="17" customHeight="1" spans="1:11">
      <c r="A18" s="9">
        <v>16</v>
      </c>
      <c r="B18" s="11" t="s">
        <v>18</v>
      </c>
      <c r="C18" s="11" t="s">
        <v>33</v>
      </c>
      <c r="D18" s="11" t="s">
        <v>14</v>
      </c>
      <c r="E18" s="11" t="s">
        <v>15</v>
      </c>
      <c r="F18" s="12">
        <f>VLOOKUP(C18,[1]素养成绩!C:H,6,0)</f>
        <v>71.8</v>
      </c>
      <c r="G18" s="12">
        <f>VLOOKUP(C18,[1]试讲成绩!D:M,10,0)</f>
        <v>64.4</v>
      </c>
      <c r="H18" s="9">
        <f t="shared" si="0"/>
        <v>68.84</v>
      </c>
      <c r="I18" s="12">
        <v>16</v>
      </c>
      <c r="J18" s="9"/>
      <c r="K18" s="9"/>
    </row>
    <row r="19" s="4" customFormat="1" ht="17" customHeight="1" spans="1:11">
      <c r="A19" s="9">
        <v>17</v>
      </c>
      <c r="B19" s="10" t="s">
        <v>20</v>
      </c>
      <c r="C19" s="10" t="s">
        <v>34</v>
      </c>
      <c r="D19" s="10" t="s">
        <v>14</v>
      </c>
      <c r="E19" s="10" t="s">
        <v>15</v>
      </c>
      <c r="F19" s="12">
        <f>VLOOKUP(C19,[1]素养成绩!C:H,6,0)</f>
        <v>71.6</v>
      </c>
      <c r="G19" s="12">
        <v>0</v>
      </c>
      <c r="H19" s="9">
        <f t="shared" si="0"/>
        <v>42.96</v>
      </c>
      <c r="I19" s="9"/>
      <c r="J19" s="9"/>
      <c r="K19" s="9"/>
    </row>
    <row r="20" s="4" customFormat="1" ht="17" customHeight="1" spans="1:11">
      <c r="A20" s="9">
        <v>18</v>
      </c>
      <c r="B20" s="11" t="s">
        <v>18</v>
      </c>
      <c r="C20" s="11" t="s">
        <v>35</v>
      </c>
      <c r="D20" s="10" t="s">
        <v>14</v>
      </c>
      <c r="E20" s="10" t="s">
        <v>15</v>
      </c>
      <c r="F20" s="12">
        <f>VLOOKUP(C20,[1]素养成绩!C:H,6,0)</f>
        <v>69.5</v>
      </c>
      <c r="G20" s="12">
        <v>0</v>
      </c>
      <c r="H20" s="9">
        <f t="shared" si="0"/>
        <v>41.7</v>
      </c>
      <c r="I20" s="9"/>
      <c r="J20" s="9"/>
      <c r="K20" s="9"/>
    </row>
    <row r="21" s="4" customFormat="1" ht="17" customHeight="1" spans="1:11">
      <c r="A21" s="9">
        <v>19</v>
      </c>
      <c r="B21" s="10" t="s">
        <v>20</v>
      </c>
      <c r="C21" s="10" t="s">
        <v>36</v>
      </c>
      <c r="D21" s="10" t="s">
        <v>14</v>
      </c>
      <c r="E21" s="10" t="s">
        <v>15</v>
      </c>
      <c r="F21" s="12">
        <f>VLOOKUP(C21,[1]素养成绩!C:H,6,0)</f>
        <v>68.7</v>
      </c>
      <c r="G21" s="12">
        <v>0</v>
      </c>
      <c r="H21" s="9">
        <f t="shared" si="0"/>
        <v>41.22</v>
      </c>
      <c r="I21" s="9"/>
      <c r="J21" s="9"/>
      <c r="K21" s="9"/>
    </row>
    <row r="22" s="4" customFormat="1" ht="17" customHeight="1" spans="1:11">
      <c r="A22" s="9">
        <v>20</v>
      </c>
      <c r="B22" s="11" t="s">
        <v>18</v>
      </c>
      <c r="C22" s="11" t="s">
        <v>37</v>
      </c>
      <c r="D22" s="11" t="s">
        <v>14</v>
      </c>
      <c r="E22" s="11" t="s">
        <v>15</v>
      </c>
      <c r="F22" s="12">
        <f>VLOOKUP(C22,[1]素养成绩!C:H,6,0)</f>
        <v>68.6</v>
      </c>
      <c r="G22" s="12">
        <v>0</v>
      </c>
      <c r="H22" s="9">
        <f t="shared" si="0"/>
        <v>41.16</v>
      </c>
      <c r="I22" s="9"/>
      <c r="J22" s="9"/>
      <c r="K22" s="9"/>
    </row>
    <row r="23" s="3" customFormat="1" ht="17" customHeight="1" spans="1:11">
      <c r="A23" s="9">
        <v>21</v>
      </c>
      <c r="B23" s="11" t="s">
        <v>18</v>
      </c>
      <c r="C23" s="11" t="s">
        <v>38</v>
      </c>
      <c r="D23" s="11" t="s">
        <v>14</v>
      </c>
      <c r="E23" s="11" t="s">
        <v>15</v>
      </c>
      <c r="F23" s="12">
        <f>VLOOKUP(C23,[1]素养成绩!C:H,6,0)</f>
        <v>65.2</v>
      </c>
      <c r="G23" s="12">
        <v>0</v>
      </c>
      <c r="H23" s="9">
        <f t="shared" si="0"/>
        <v>39.12</v>
      </c>
      <c r="I23" s="9"/>
      <c r="J23" s="9"/>
      <c r="K23" s="9"/>
    </row>
    <row r="24" s="3" customFormat="1" ht="17" customHeight="1" spans="1:11">
      <c r="A24" s="9">
        <v>22</v>
      </c>
      <c r="B24" s="10" t="s">
        <v>12</v>
      </c>
      <c r="C24" s="10" t="s">
        <v>39</v>
      </c>
      <c r="D24" s="10" t="s">
        <v>14</v>
      </c>
      <c r="E24" s="10" t="s">
        <v>15</v>
      </c>
      <c r="F24" s="12">
        <f>VLOOKUP(C24,[1]素养成绩!C:H,6,0)</f>
        <v>64.2</v>
      </c>
      <c r="G24" s="12">
        <v>0</v>
      </c>
      <c r="H24" s="9">
        <f t="shared" si="0"/>
        <v>38.52</v>
      </c>
      <c r="I24" s="9"/>
      <c r="J24" s="9"/>
      <c r="K24" s="9"/>
    </row>
    <row r="25" s="3" customFormat="1" ht="17" customHeight="1" spans="1:11">
      <c r="A25" s="9">
        <v>23</v>
      </c>
      <c r="B25" s="11" t="s">
        <v>18</v>
      </c>
      <c r="C25" s="11" t="s">
        <v>40</v>
      </c>
      <c r="D25" s="11" t="s">
        <v>14</v>
      </c>
      <c r="E25" s="11" t="s">
        <v>15</v>
      </c>
      <c r="F25" s="12">
        <f>VLOOKUP(C25,[1]素养成绩!C:H,6,0)</f>
        <v>58.8</v>
      </c>
      <c r="G25" s="12">
        <v>0</v>
      </c>
      <c r="H25" s="9">
        <f t="shared" si="0"/>
        <v>35.28</v>
      </c>
      <c r="I25" s="9"/>
      <c r="J25" s="9"/>
      <c r="K25" s="9"/>
    </row>
    <row r="26" s="3" customFormat="1" ht="17" customHeight="1" spans="1:11">
      <c r="A26" s="9">
        <v>24</v>
      </c>
      <c r="B26" s="11" t="s">
        <v>18</v>
      </c>
      <c r="C26" s="11" t="s">
        <v>41</v>
      </c>
      <c r="D26" s="10" t="s">
        <v>14</v>
      </c>
      <c r="E26" s="10" t="s">
        <v>15</v>
      </c>
      <c r="F26" s="12">
        <f>VLOOKUP(C26,[1]素养成绩!C:H,6,0)</f>
        <v>56.6</v>
      </c>
      <c r="G26" s="12">
        <v>0</v>
      </c>
      <c r="H26" s="9">
        <f t="shared" si="0"/>
        <v>33.96</v>
      </c>
      <c r="I26" s="9"/>
      <c r="J26" s="9"/>
      <c r="K26" s="9"/>
    </row>
    <row r="27" s="3" customFormat="1" ht="17" customHeight="1" spans="1:11">
      <c r="A27" s="9">
        <v>25</v>
      </c>
      <c r="B27" s="10" t="s">
        <v>20</v>
      </c>
      <c r="C27" s="10" t="s">
        <v>42</v>
      </c>
      <c r="D27" s="10" t="s">
        <v>43</v>
      </c>
      <c r="E27" s="11" t="s">
        <v>15</v>
      </c>
      <c r="F27" s="12">
        <f>VLOOKUP(C27,[1]素养成绩!C:H,6,0)</f>
        <v>53.6</v>
      </c>
      <c r="G27" s="12">
        <v>0</v>
      </c>
      <c r="H27" s="9">
        <f t="shared" si="0"/>
        <v>32.16</v>
      </c>
      <c r="I27" s="9"/>
      <c r="J27" s="9"/>
      <c r="K27" s="9"/>
    </row>
    <row r="28" s="4" customFormat="1" ht="17" customHeight="1" spans="1:11">
      <c r="A28" s="13"/>
      <c r="B28" s="11"/>
      <c r="C28" s="11"/>
      <c r="D28" s="11"/>
      <c r="E28" s="11"/>
      <c r="F28" s="11"/>
      <c r="G28" s="11"/>
      <c r="H28" s="13"/>
      <c r="I28" s="13"/>
      <c r="J28" s="13"/>
      <c r="K28" s="13"/>
    </row>
    <row r="29" s="4" customFormat="1" ht="17" customHeight="1" spans="1:11">
      <c r="A29" s="13"/>
      <c r="B29" s="11"/>
      <c r="C29" s="11"/>
      <c r="D29" s="11"/>
      <c r="E29" s="11"/>
      <c r="F29" s="11"/>
      <c r="G29" s="11"/>
      <c r="H29" s="13"/>
      <c r="I29" s="13"/>
      <c r="J29" s="13"/>
      <c r="K29" s="13"/>
    </row>
    <row r="30" s="3" customFormat="1" ht="17" customHeight="1"/>
  </sheetData>
  <mergeCells count="1">
    <mergeCell ref="A1:K1"/>
  </mergeCells>
  <printOptions horizontalCentered="1"/>
  <pageMargins left="0.751388888888889" right="0.751388888888889" top="1" bottom="1" header="0.5" footer="0.5"/>
  <pageSetup paperSize="9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DSYEY</dc:creator>
  <cp:lastModifiedBy> 王佳</cp:lastModifiedBy>
  <dcterms:created xsi:type="dcterms:W3CDTF">2022-12-18T09:10:54Z</dcterms:created>
  <dcterms:modified xsi:type="dcterms:W3CDTF">2022-12-18T09:11:11Z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BE4213D07F804BC1B5B7B5797D410DD8</vt:lpwstr>
  </property>
  <property fmtid="{D5CDD505-2E9C-101B-9397-08002B2CF9AE}" pid="3" name="KSOProductBuildVer">
    <vt:lpwstr>2052-11.8.2.11542</vt:lpwstr>
  </property>
</Properties>
</file>