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12465" activeTab="0"/>
  </bookViews>
  <sheets>
    <sheet name="4826_63a2c2c90206b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<sst xmlns="http://schemas.openxmlformats.org/spreadsheetml/2006/main" count="70" uniqueCount="31">
  <si>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附件1：</t>
  </si>
  <si>
    <t>2023年儋州市“聚四方之才，共建自贸港”招才引智招聘会事业单位考核招聘
工作人员资格复审情况表</t>
  </si>
  <si>
    <t>序号</t>
  </si>
  <si>
    <t>报考单位</t>
  </si>
  <si>
    <t>报考岗位</t>
  </si>
  <si>
    <t>姓名</t>
  </si>
  <si>
    <t>身份证号码</t>
  </si>
  <si>
    <t>资格复审结果</t>
  </si>
  <si>
    <t xml:space="preserve">儋州市人大常委会政策与信息中心 </t>
  </si>
  <si>
    <t>0101_管理岗</t>
  </si>
  <si>
    <t>何茜茜</t>
  </si>
  <si>
    <t>460103********1828</t>
  </si>
  <si>
    <t>合格</t>
  </si>
  <si>
    <t xml:space="preserve">浦经济开发区交通运输管理中心 </t>
  </si>
  <si>
    <t>0201_建设管理岗（交通工程方向）</t>
  </si>
  <si>
    <t>放弃</t>
  </si>
  <si>
    <t>0202_建设管理岗（造价管理方向）</t>
  </si>
  <si>
    <t>儋州市大数据管理中心</t>
  </si>
  <si>
    <t>0501_数据管理岗</t>
  </si>
  <si>
    <t>王舒雅</t>
  </si>
  <si>
    <t>460003********0220</t>
  </si>
  <si>
    <t>儋州市中和镇农业服务中心</t>
  </si>
  <si>
    <t>0601_八级管理岗</t>
  </si>
  <si>
    <t>陆健</t>
  </si>
  <si>
    <t>320683********1011</t>
  </si>
  <si>
    <t xml:space="preserve">儋州市兰洋镇社会事务服务中心 </t>
  </si>
  <si>
    <t>0801_八级管理岗</t>
  </si>
  <si>
    <t>刘艺宁</t>
  </si>
  <si>
    <t>210111********3024</t>
  </si>
  <si>
    <t>儋州市峨蔓镇社会事务服务中心</t>
  </si>
  <si>
    <t>0901_八级管理岗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</si>
</sst>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7" sqref="C7"/>
    </sheetView>
  </sheetViews>
  <sheetFormatPr defaultColWidth="9.00390625" defaultRowHeight="15"/>
  <cols>
    <col min="1" max="1" width="7.8515625" style="0" customWidth="1"/>
    <col min="2" max="2" width="34.28125" style="0" customWidth="1"/>
    <col min="3" max="3" width="33.8515625" style="0" customWidth="1"/>
    <col min="4" max="4" width="13.421875" style="0" customWidth="1"/>
    <col min="5" max="5" width="27.140625" style="0" customWidth="1"/>
    <col min="6" max="6" width="15.8515625" style="0" customWidth="1"/>
  </cols>
  <sheetData>
    <row r="1" ht="13.5">
      <c r="A1" t="s">
        <v>0</v>
      </c>
    </row>
    <row r="2" spans="1:6" s="1" customFormat="1" ht="63" customHeight="1">
      <c r="A2" s="3" t="s">
        <v>1</v>
      </c>
      <c r="B2" s="3"/>
      <c r="C2" s="3"/>
      <c r="D2" s="3"/>
      <c r="E2" s="3"/>
      <c r="F2" s="3"/>
    </row>
    <row r="3" spans="1:6" s="2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6" t="s">
        <v>7</v>
      </c>
    </row>
    <row r="4" spans="1:6" s="2" customFormat="1" ht="30" customHeight="1">
      <c r="A4" s="5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4" t="s">
        <v>12</v>
      </c>
    </row>
    <row r="5" spans="1:6" s="1" customFormat="1" ht="30" customHeight="1">
      <c r="A5" s="5">
        <v>2</v>
      </c>
      <c r="B5" s="5" t="s">
        <v>13</v>
      </c>
      <c r="C5" s="5" t="s">
        <v>14</v>
      </c>
      <c r="D5" s="5" t="str">
        <f>"侯金来"</f>
        <v>侯金来</v>
      </c>
      <c r="E5" s="5" t="str">
        <f>"460004********5021"</f>
        <v>460004********5021</v>
      </c>
      <c r="F5" s="5" t="s">
        <v>15</v>
      </c>
    </row>
    <row r="6" spans="1:6" s="1" customFormat="1" ht="30" customHeight="1">
      <c r="A6" s="5">
        <v>3</v>
      </c>
      <c r="B6" s="5" t="s">
        <v>13</v>
      </c>
      <c r="C6" s="5" t="s">
        <v>16</v>
      </c>
      <c r="D6" s="5" t="str">
        <f>"李德祥"</f>
        <v>李德祥</v>
      </c>
      <c r="E6" s="5" t="str">
        <f>"411481********3914"</f>
        <v>411481********3914</v>
      </c>
      <c r="F6" s="5" t="s">
        <v>15</v>
      </c>
    </row>
    <row r="7" spans="1:6" s="1" customFormat="1" ht="30" customHeight="1">
      <c r="A7" s="5">
        <v>4</v>
      </c>
      <c r="B7" s="5" t="s">
        <v>17</v>
      </c>
      <c r="C7" s="5" t="s">
        <v>18</v>
      </c>
      <c r="D7" s="5" t="str">
        <f>"符本才"</f>
        <v>符本才</v>
      </c>
      <c r="E7" s="5" t="str">
        <f>"460003********2058"</f>
        <v>460003********2058</v>
      </c>
      <c r="F7" s="5" t="s">
        <v>15</v>
      </c>
    </row>
    <row r="8" spans="1:6" s="1" customFormat="1" ht="30" customHeight="1">
      <c r="A8" s="5">
        <v>5</v>
      </c>
      <c r="B8" s="5" t="s">
        <v>17</v>
      </c>
      <c r="C8" s="5" t="s">
        <v>18</v>
      </c>
      <c r="D8" s="5" t="str">
        <f>"刘洋"</f>
        <v>刘洋</v>
      </c>
      <c r="E8" s="5" t="str">
        <f>"630105********1336"</f>
        <v>630105********1336</v>
      </c>
      <c r="F8" s="5" t="s">
        <v>15</v>
      </c>
    </row>
    <row r="9" spans="1:6" s="1" customFormat="1" ht="30" customHeight="1">
      <c r="A9" s="5">
        <v>6</v>
      </c>
      <c r="B9" s="5" t="s">
        <v>17</v>
      </c>
      <c r="C9" s="5" t="s">
        <v>18</v>
      </c>
      <c r="D9" s="5" t="str">
        <f>"闫秀芹"</f>
        <v>闫秀芹</v>
      </c>
      <c r="E9" s="5" t="str">
        <f>"533023********2945"</f>
        <v>533023********2945</v>
      </c>
      <c r="F9" s="5" t="s">
        <v>15</v>
      </c>
    </row>
    <row r="10" spans="1:6" s="1" customFormat="1" ht="30" customHeight="1">
      <c r="A10" s="5">
        <v>7</v>
      </c>
      <c r="B10" s="5" t="s">
        <v>17</v>
      </c>
      <c r="C10" s="5" t="s">
        <v>18</v>
      </c>
      <c r="D10" s="5" t="s">
        <v>19</v>
      </c>
      <c r="E10" s="5" t="s">
        <v>20</v>
      </c>
      <c r="F10" s="4" t="s">
        <v>12</v>
      </c>
    </row>
    <row r="11" spans="1:6" s="1" customFormat="1" ht="30" customHeight="1">
      <c r="A11" s="5">
        <v>8</v>
      </c>
      <c r="B11" s="5" t="s">
        <v>21</v>
      </c>
      <c r="C11" s="5" t="s">
        <v>22</v>
      </c>
      <c r="D11" s="5" t="str">
        <f>"祁泽艳"</f>
        <v>祁泽艳</v>
      </c>
      <c r="E11" s="5" t="str">
        <f>"420984********7515"</f>
        <v>420984********7515</v>
      </c>
      <c r="F11" s="5" t="s">
        <v>15</v>
      </c>
    </row>
    <row r="12" spans="1:6" s="1" customFormat="1" ht="30" customHeight="1">
      <c r="A12" s="5">
        <v>9</v>
      </c>
      <c r="B12" s="5" t="s">
        <v>21</v>
      </c>
      <c r="C12" s="5" t="s">
        <v>22</v>
      </c>
      <c r="D12" s="5" t="str">
        <f>"范钊"</f>
        <v>范钊</v>
      </c>
      <c r="E12" s="5" t="str">
        <f>"362331********0032"</f>
        <v>362331********0032</v>
      </c>
      <c r="F12" s="5" t="s">
        <v>15</v>
      </c>
    </row>
    <row r="13" spans="1:6" s="1" customFormat="1" ht="30" customHeight="1">
      <c r="A13" s="5">
        <v>10</v>
      </c>
      <c r="B13" s="5" t="s">
        <v>21</v>
      </c>
      <c r="C13" s="5" t="s">
        <v>22</v>
      </c>
      <c r="D13" s="5" t="str">
        <f>"李述训"</f>
        <v>李述训</v>
      </c>
      <c r="E13" s="5" t="str">
        <f>"460003********2831"</f>
        <v>460003********2831</v>
      </c>
      <c r="F13" s="5" t="s">
        <v>15</v>
      </c>
    </row>
    <row r="14" spans="1:6" s="1" customFormat="1" ht="30" customHeight="1">
      <c r="A14" s="5">
        <v>11</v>
      </c>
      <c r="B14" s="5" t="s">
        <v>21</v>
      </c>
      <c r="C14" s="5" t="s">
        <v>22</v>
      </c>
      <c r="D14" s="5" t="s">
        <v>23</v>
      </c>
      <c r="E14" s="5" t="s">
        <v>24</v>
      </c>
      <c r="F14" s="4" t="s">
        <v>12</v>
      </c>
    </row>
    <row r="15" spans="1:6" s="1" customFormat="1" ht="30" customHeight="1">
      <c r="A15" s="5">
        <v>12</v>
      </c>
      <c r="B15" s="5" t="s">
        <v>25</v>
      </c>
      <c r="C15" s="5" t="s">
        <v>26</v>
      </c>
      <c r="D15" s="5" t="str">
        <f>"翁良珠"</f>
        <v>翁良珠</v>
      </c>
      <c r="E15" s="5" t="str">
        <f>"460006********2322"</f>
        <v>460006********2322</v>
      </c>
      <c r="F15" s="5" t="s">
        <v>15</v>
      </c>
    </row>
    <row r="16" spans="1:6" s="1" customFormat="1" ht="30" customHeight="1">
      <c r="A16" s="5">
        <v>13</v>
      </c>
      <c r="B16" s="5" t="s">
        <v>25</v>
      </c>
      <c r="C16" s="5" t="s">
        <v>26</v>
      </c>
      <c r="D16" s="5" t="str">
        <f>"陈文强"</f>
        <v>陈文强</v>
      </c>
      <c r="E16" s="5" t="str">
        <f>"460003********4413"</f>
        <v>460003********4413</v>
      </c>
      <c r="F16" s="5" t="s">
        <v>15</v>
      </c>
    </row>
    <row r="17" spans="1:6" s="1" customFormat="1" ht="30" customHeight="1">
      <c r="A17" s="5">
        <v>14</v>
      </c>
      <c r="B17" s="5" t="s">
        <v>25</v>
      </c>
      <c r="C17" s="5" t="s">
        <v>26</v>
      </c>
      <c r="D17" s="5" t="str">
        <f>"梁艺"</f>
        <v>梁艺</v>
      </c>
      <c r="E17" s="5" t="str">
        <f>"650102********4019"</f>
        <v>650102********4019</v>
      </c>
      <c r="F17" s="5" t="s">
        <v>15</v>
      </c>
    </row>
    <row r="18" spans="1:6" s="1" customFormat="1" ht="30" customHeight="1">
      <c r="A18" s="5">
        <v>15</v>
      </c>
      <c r="B18" s="5" t="s">
        <v>25</v>
      </c>
      <c r="C18" s="5" t="s">
        <v>26</v>
      </c>
      <c r="D18" s="5" t="str">
        <f>"杨怡雯"</f>
        <v>杨怡雯</v>
      </c>
      <c r="E18" s="5" t="str">
        <f>"460003********0021"</f>
        <v>460003********0021</v>
      </c>
      <c r="F18" s="5" t="s">
        <v>15</v>
      </c>
    </row>
    <row r="19" spans="1:6" s="1" customFormat="1" ht="30" customHeight="1">
      <c r="A19" s="5">
        <v>16</v>
      </c>
      <c r="B19" s="5" t="s">
        <v>25</v>
      </c>
      <c r="C19" s="5" t="s">
        <v>26</v>
      </c>
      <c r="D19" s="5" t="str">
        <f>"符妹"</f>
        <v>符妹</v>
      </c>
      <c r="E19" s="5" t="str">
        <f>"460003********6620"</f>
        <v>460003********6620</v>
      </c>
      <c r="F19" s="5" t="s">
        <v>15</v>
      </c>
    </row>
    <row r="20" spans="1:6" s="1" customFormat="1" ht="30" customHeight="1">
      <c r="A20" s="5">
        <v>17</v>
      </c>
      <c r="B20" s="5" t="s">
        <v>25</v>
      </c>
      <c r="C20" s="5" t="s">
        <v>26</v>
      </c>
      <c r="D20" s="5" t="s">
        <v>27</v>
      </c>
      <c r="E20" s="5" t="s">
        <v>28</v>
      </c>
      <c r="F20" s="4" t="s">
        <v>12</v>
      </c>
    </row>
    <row r="21" spans="1:6" s="1" customFormat="1" ht="30" customHeight="1">
      <c r="A21" s="5">
        <v>18</v>
      </c>
      <c r="B21" s="5" t="s">
        <v>29</v>
      </c>
      <c r="C21" s="5" t="s">
        <v>30</v>
      </c>
      <c r="D21" s="5" t="str">
        <f>"刘鑫"</f>
        <v>刘鑫</v>
      </c>
      <c r="E21" s="5" t="str">
        <f>"510923********0015"</f>
        <v>510923********0015</v>
      </c>
      <c r="F21" s="4" t="s">
        <v>12</v>
      </c>
    </row>
  </sheetData>
  <sheetProtection password="DF8A" sheet="1" objects="1"/>
  <mergeCells count="1">
    <mergeCell ref="A2:F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2022-12-22T08:24:59Z</dcterms:created>
  <dcterms:modified xsi:type="dcterms:W3CDTF">2022-12-21T17:39:29Z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8432CD46905F4006BEF17E120A963CFC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