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420"/>
  </bookViews>
  <sheets>
    <sheet name="总成绩及体检人员" sheetId="3" r:id="rId1"/>
  </sheets>
  <definedNames>
    <definedName name="_xlnm._FilterDatabase" localSheetId="0" hidden="1">总成绩及体检人员!$A$3:$AK$17</definedName>
    <definedName name="_xlnm.Print_Area" localSheetId="0">总成绩及体检人员!$A$1:$N$17</definedName>
    <definedName name="_xlnm.Print_Titles" localSheetId="0">总成绩及体检人员!$1:$3</definedName>
  </definedNames>
  <calcPr calcId="124519"/>
</workbook>
</file>

<file path=xl/calcChain.xml><?xml version="1.0" encoding="utf-8"?>
<calcChain xmlns="http://schemas.openxmlformats.org/spreadsheetml/2006/main">
  <c r="K5" i="3"/>
  <c r="K6"/>
  <c r="K7"/>
  <c r="K8"/>
  <c r="K9"/>
  <c r="K10"/>
  <c r="K11"/>
  <c r="K12"/>
  <c r="K13"/>
  <c r="K14"/>
  <c r="K15"/>
  <c r="K16"/>
  <c r="K17"/>
  <c r="K4"/>
  <c r="L4" l="1"/>
  <c r="M4" s="1"/>
  <c r="L12"/>
  <c r="M12" s="1"/>
  <c r="L15"/>
  <c r="M15" s="1"/>
  <c r="L10"/>
  <c r="M10" s="1"/>
  <c r="L11"/>
  <c r="M11" s="1"/>
  <c r="L6"/>
  <c r="M6" s="1"/>
  <c r="L8"/>
  <c r="M8" s="1"/>
  <c r="L16"/>
  <c r="M16" s="1"/>
  <c r="L17"/>
  <c r="M17" s="1"/>
  <c r="L13"/>
  <c r="M13" s="1"/>
  <c r="L5"/>
  <c r="M5" s="1"/>
  <c r="L7"/>
  <c r="M7" s="1"/>
  <c r="L9"/>
  <c r="M9" s="1"/>
  <c r="L14"/>
  <c r="M14" s="1"/>
</calcChain>
</file>

<file path=xl/sharedStrings.xml><?xml version="1.0" encoding="utf-8"?>
<sst xmlns="http://schemas.openxmlformats.org/spreadsheetml/2006/main" count="100" uniqueCount="66">
  <si>
    <t>序号</t>
  </si>
  <si>
    <t>考生类别</t>
  </si>
  <si>
    <t>岗位名称</t>
  </si>
  <si>
    <t>岗位代码</t>
  </si>
  <si>
    <t>招聘人数</t>
  </si>
  <si>
    <t>姓名</t>
  </si>
  <si>
    <t>性别</t>
  </si>
  <si>
    <t>准考证号</t>
  </si>
  <si>
    <t>笔试成绩</t>
  </si>
  <si>
    <t>面试成绩</t>
  </si>
  <si>
    <t>总成绩</t>
  </si>
  <si>
    <t>总排名</t>
  </si>
  <si>
    <t>附件</t>
    <phoneticPr fontId="6" type="noConversion"/>
  </si>
  <si>
    <t>是否列入体检对象</t>
    <phoneticPr fontId="6" type="noConversion"/>
  </si>
  <si>
    <t>综合</t>
  </si>
  <si>
    <t>职员</t>
  </si>
  <si>
    <t>A001</t>
  </si>
  <si>
    <t>A002</t>
  </si>
  <si>
    <t>A003</t>
  </si>
  <si>
    <t>A004</t>
  </si>
  <si>
    <t>A005</t>
  </si>
  <si>
    <t>A006</t>
  </si>
  <si>
    <t>财务人员</t>
  </si>
  <si>
    <t>A007</t>
  </si>
  <si>
    <t>计算机操作员</t>
  </si>
  <si>
    <t>A008</t>
  </si>
  <si>
    <t>A009</t>
  </si>
  <si>
    <t>A010</t>
  </si>
  <si>
    <t>A011</t>
  </si>
  <si>
    <t>助理馆员</t>
  </si>
  <si>
    <t>A012</t>
  </si>
  <si>
    <t>A013</t>
  </si>
  <si>
    <t>会计</t>
  </si>
  <si>
    <t>A014</t>
  </si>
  <si>
    <t>朱利东</t>
  </si>
  <si>
    <t>男</t>
  </si>
  <si>
    <t>林静慧</t>
  </si>
  <si>
    <t>女</t>
  </si>
  <si>
    <t>方永铭</t>
  </si>
  <si>
    <t>吴恒健</t>
  </si>
  <si>
    <t>林泽钦</t>
  </si>
  <si>
    <t>赖永豪</t>
  </si>
  <si>
    <t>方泽涛</t>
  </si>
  <si>
    <t>杨贵武</t>
  </si>
  <si>
    <t>方婉嘉</t>
  </si>
  <si>
    <t>方志鑫</t>
  </si>
  <si>
    <t>许思思</t>
  </si>
  <si>
    <t>吴丹心</t>
  </si>
  <si>
    <t>罗浩帆</t>
  </si>
  <si>
    <t>杨佳贤</t>
  </si>
  <si>
    <t>202211018009</t>
  </si>
  <si>
    <t>202211022029</t>
  </si>
  <si>
    <t>202211005007</t>
  </si>
  <si>
    <t>202211008009</t>
  </si>
  <si>
    <t>202211014004</t>
  </si>
  <si>
    <t>202211007018</t>
  </si>
  <si>
    <t>202211008008</t>
  </si>
  <si>
    <t>202211012023</t>
  </si>
  <si>
    <t>202211009016</t>
  </si>
  <si>
    <t>202211009001</t>
  </si>
  <si>
    <t>202211002023</t>
  </si>
  <si>
    <t>202211007005</t>
  </si>
  <si>
    <t>202211011030</t>
  </si>
  <si>
    <t>202211007015</t>
  </si>
  <si>
    <t>备注</t>
    <phoneticPr fontId="6" type="noConversion"/>
  </si>
  <si>
    <t>惠来县2022年县委宣传部等部门所属事业单位公开招聘工作人员考生总成绩及列入体检对象名单</t>
    <phoneticPr fontId="6" type="noConversion"/>
  </si>
</sst>
</file>

<file path=xl/styles.xml><?xml version="1.0" encoding="utf-8"?>
<styleSheet xmlns="http://schemas.openxmlformats.org/spreadsheetml/2006/main">
  <numFmts count="1">
    <numFmt numFmtId="176" formatCode="0.00_ "/>
  </numFmts>
  <fonts count="13">
    <font>
      <sz val="11"/>
      <color theme="1"/>
      <name val="宋体"/>
      <charset val="134"/>
      <scheme val="minor"/>
    </font>
    <font>
      <sz val="10"/>
      <color rgb="FF000000"/>
      <name val="宋体"/>
      <family val="3"/>
      <charset val="134"/>
    </font>
    <font>
      <sz val="9"/>
      <name val="宋体"/>
      <family val="3"/>
      <charset val="134"/>
    </font>
    <font>
      <b/>
      <sz val="9"/>
      <color rgb="FF000000"/>
      <name val="宋体"/>
      <family val="3"/>
      <charset val="134"/>
    </font>
    <font>
      <sz val="11"/>
      <color theme="1"/>
      <name val="宋体"/>
      <family val="3"/>
      <charset val="134"/>
      <scheme val="minor"/>
    </font>
    <font>
      <sz val="11"/>
      <color indexed="8"/>
      <name val="宋体"/>
      <family val="3"/>
      <charset val="134"/>
    </font>
    <font>
      <sz val="9"/>
      <name val="宋体"/>
      <family val="3"/>
      <charset val="134"/>
      <scheme val="minor"/>
    </font>
    <font>
      <sz val="12"/>
      <color rgb="FF000000"/>
      <name val="宋体"/>
      <family val="3"/>
      <charset val="134"/>
    </font>
    <font>
      <b/>
      <sz val="12"/>
      <color rgb="FF000000"/>
      <name val="宋体"/>
      <family val="3"/>
      <charset val="134"/>
    </font>
    <font>
      <b/>
      <sz val="10"/>
      <color rgb="FF000000"/>
      <name val="宋体"/>
      <family val="3"/>
      <charset val="134"/>
    </font>
    <font>
      <sz val="9"/>
      <color indexed="8"/>
      <name val="宋体"/>
      <charset val="134"/>
    </font>
    <font>
      <sz val="9"/>
      <name val="宋体"/>
      <charset val="134"/>
    </font>
    <font>
      <sz val="10"/>
      <color theme="1"/>
      <name val="宋体"/>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4" fillId="0" borderId="0">
      <alignment vertical="center"/>
    </xf>
    <xf numFmtId="0" fontId="4" fillId="0" borderId="0">
      <alignment vertical="center"/>
    </xf>
  </cellStyleXfs>
  <cellXfs count="19">
    <xf numFmtId="0" fontId="0" fillId="0" borderId="0" xfId="0">
      <alignment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quotePrefix="1" applyFont="1" applyBorder="1" applyAlignment="1">
      <alignment horizontal="center" vertical="center"/>
    </xf>
    <xf numFmtId="0" fontId="12" fillId="0" borderId="1" xfId="0" quotePrefix="1" applyFont="1" applyBorder="1" applyAlignment="1">
      <alignment horizontal="center" vertical="center"/>
    </xf>
    <xf numFmtId="0" fontId="11" fillId="0" borderId="1" xfId="0" applyNumberFormat="1" applyFont="1" applyBorder="1" applyAlignment="1">
      <alignment horizontal="center" vertical="center"/>
    </xf>
    <xf numFmtId="176" fontId="11" fillId="2" borderId="1" xfId="0" applyNumberFormat="1" applyFont="1" applyFill="1" applyBorder="1" applyAlignment="1">
      <alignment horizontal="center" vertical="center"/>
    </xf>
    <xf numFmtId="176" fontId="2" fillId="0" borderId="1" xfId="0" applyNumberFormat="1" applyFont="1" applyFill="1" applyBorder="1" applyAlignment="1">
      <alignment vertical="center"/>
    </xf>
  </cellXfs>
  <cellStyles count="3">
    <cellStyle name="常规" xfId="0" builtinId="0"/>
    <cellStyle name="常规 3 3" xfId="1"/>
    <cellStyle name="常规 5"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7"/>
  <sheetViews>
    <sheetView tabSelected="1" view="pageBreakPreview" zoomScaleSheetLayoutView="100" workbookViewId="0">
      <selection activeCell="I13" sqref="I13"/>
    </sheetView>
  </sheetViews>
  <sheetFormatPr defaultColWidth="9" defaultRowHeight="12"/>
  <cols>
    <col min="1" max="1" width="4" style="1" customWidth="1"/>
    <col min="2" max="2" width="4.875" style="1" customWidth="1"/>
    <col min="3" max="3" width="17.75" style="1" customWidth="1"/>
    <col min="4" max="4" width="7.875" style="1" customWidth="1"/>
    <col min="5" max="5" width="4.875" style="1" customWidth="1"/>
    <col min="6" max="6" width="6.875" style="1" customWidth="1"/>
    <col min="7" max="7" width="5.375" style="1" customWidth="1"/>
    <col min="8" max="8" width="11.5" style="1" customWidth="1"/>
    <col min="9" max="9" width="10.25" style="1" customWidth="1"/>
    <col min="10" max="10" width="9.875" style="2" customWidth="1"/>
    <col min="11" max="11" width="6.375" style="2" customWidth="1"/>
    <col min="12" max="12" width="6.25" style="1" customWidth="1"/>
    <col min="13" max="13" width="4.625" style="1" customWidth="1"/>
    <col min="14" max="14" width="17.25" style="1" customWidth="1"/>
    <col min="15" max="28" width="9" style="1"/>
    <col min="29" max="29" width="9.625" style="1" customWidth="1"/>
    <col min="30" max="30" width="11.25" style="1" customWidth="1"/>
    <col min="31" max="16384" width="9" style="1"/>
  </cols>
  <sheetData>
    <row r="1" spans="1:14" ht="21.75" customHeight="1">
      <c r="A1" s="11" t="s">
        <v>12</v>
      </c>
      <c r="B1" s="11"/>
    </row>
    <row r="2" spans="1:14" ht="24" customHeight="1">
      <c r="A2" s="12" t="s">
        <v>65</v>
      </c>
      <c r="B2" s="12"/>
      <c r="C2" s="12"/>
      <c r="D2" s="12"/>
      <c r="E2" s="12"/>
      <c r="F2" s="12"/>
      <c r="G2" s="12"/>
      <c r="H2" s="12"/>
      <c r="I2" s="12"/>
      <c r="J2" s="12"/>
      <c r="K2" s="12"/>
      <c r="L2" s="12"/>
      <c r="M2" s="12"/>
      <c r="N2" s="12"/>
    </row>
    <row r="3" spans="1:14" s="6" customFormat="1" ht="51" customHeight="1">
      <c r="A3" s="3" t="s">
        <v>0</v>
      </c>
      <c r="B3" s="3" t="s">
        <v>1</v>
      </c>
      <c r="C3" s="3" t="s">
        <v>2</v>
      </c>
      <c r="D3" s="3" t="s">
        <v>3</v>
      </c>
      <c r="E3" s="3" t="s">
        <v>4</v>
      </c>
      <c r="F3" s="3" t="s">
        <v>5</v>
      </c>
      <c r="G3" s="3" t="s">
        <v>6</v>
      </c>
      <c r="H3" s="4" t="s">
        <v>7</v>
      </c>
      <c r="I3" s="4" t="s">
        <v>8</v>
      </c>
      <c r="J3" s="4" t="s">
        <v>9</v>
      </c>
      <c r="K3" s="5" t="s">
        <v>10</v>
      </c>
      <c r="L3" s="4" t="s">
        <v>11</v>
      </c>
      <c r="M3" s="4" t="s">
        <v>13</v>
      </c>
      <c r="N3" s="7" t="s">
        <v>64</v>
      </c>
    </row>
    <row r="4" spans="1:14" s="10" customFormat="1" ht="23.25" customHeight="1">
      <c r="A4" s="8">
        <v>1</v>
      </c>
      <c r="B4" s="13" t="s">
        <v>14</v>
      </c>
      <c r="C4" s="14" t="s">
        <v>15</v>
      </c>
      <c r="D4" s="14" t="s">
        <v>16</v>
      </c>
      <c r="E4" s="8">
        <v>1</v>
      </c>
      <c r="F4" s="15" t="s">
        <v>34</v>
      </c>
      <c r="G4" s="15" t="s">
        <v>35</v>
      </c>
      <c r="H4" s="14" t="s">
        <v>50</v>
      </c>
      <c r="I4" s="16">
        <v>82.65</v>
      </c>
      <c r="J4" s="17">
        <v>79.400000000000006</v>
      </c>
      <c r="K4" s="18">
        <f>I4*0.6+J4*0.4</f>
        <v>81.350000000000009</v>
      </c>
      <c r="L4" s="9">
        <f>SUMPRODUCT(($D$4:$D$17=$D4)*($K4&lt;$K$4:$K$17))+1</f>
        <v>1</v>
      </c>
      <c r="M4" s="9" t="str">
        <f t="shared" ref="M4:M17" si="0">IF(L4&lt;=E4,"是","否")</f>
        <v>是</v>
      </c>
      <c r="N4" s="9"/>
    </row>
    <row r="5" spans="1:14" s="10" customFormat="1" ht="23.25" customHeight="1">
      <c r="A5" s="8">
        <v>2</v>
      </c>
      <c r="B5" s="13" t="s">
        <v>14</v>
      </c>
      <c r="C5" s="14" t="s">
        <v>15</v>
      </c>
      <c r="D5" s="14" t="s">
        <v>17</v>
      </c>
      <c r="E5" s="8">
        <v>1</v>
      </c>
      <c r="F5" s="15" t="s">
        <v>36</v>
      </c>
      <c r="G5" s="15" t="s">
        <v>37</v>
      </c>
      <c r="H5" s="14" t="s">
        <v>51</v>
      </c>
      <c r="I5" s="16">
        <v>83.39</v>
      </c>
      <c r="J5" s="17">
        <v>81.8</v>
      </c>
      <c r="K5" s="18">
        <f t="shared" ref="K5:K17" si="1">I5*0.6+J5*0.4</f>
        <v>82.753999999999991</v>
      </c>
      <c r="L5" s="9">
        <f>SUMPRODUCT(($D$4:$D$17=$D5)*($K5&lt;$K$4:$K$17))+1</f>
        <v>1</v>
      </c>
      <c r="M5" s="9" t="str">
        <f t="shared" si="0"/>
        <v>是</v>
      </c>
      <c r="N5" s="9"/>
    </row>
    <row r="6" spans="1:14" s="10" customFormat="1" ht="23.25" customHeight="1">
      <c r="A6" s="8">
        <v>3</v>
      </c>
      <c r="B6" s="13" t="s">
        <v>14</v>
      </c>
      <c r="C6" s="14" t="s">
        <v>15</v>
      </c>
      <c r="D6" s="14" t="s">
        <v>18</v>
      </c>
      <c r="E6" s="8">
        <v>1</v>
      </c>
      <c r="F6" s="15" t="s">
        <v>38</v>
      </c>
      <c r="G6" s="15" t="s">
        <v>35</v>
      </c>
      <c r="H6" s="14" t="s">
        <v>52</v>
      </c>
      <c r="I6" s="16">
        <v>84.13</v>
      </c>
      <c r="J6" s="17">
        <v>63.8</v>
      </c>
      <c r="K6" s="18">
        <f t="shared" si="1"/>
        <v>75.99799999999999</v>
      </c>
      <c r="L6" s="9">
        <f>SUMPRODUCT(($D$4:$D$17=$D6)*($K6&lt;$K$4:$K$17))+1</f>
        <v>1</v>
      </c>
      <c r="M6" s="9" t="str">
        <f t="shared" si="0"/>
        <v>是</v>
      </c>
      <c r="N6" s="9"/>
    </row>
    <row r="7" spans="1:14" s="10" customFormat="1" ht="23.25" customHeight="1">
      <c r="A7" s="8">
        <v>4</v>
      </c>
      <c r="B7" s="13" t="s">
        <v>14</v>
      </c>
      <c r="C7" s="14" t="s">
        <v>15</v>
      </c>
      <c r="D7" s="14" t="s">
        <v>19</v>
      </c>
      <c r="E7" s="8">
        <v>1</v>
      </c>
      <c r="F7" s="15" t="s">
        <v>39</v>
      </c>
      <c r="G7" s="15" t="s">
        <v>37</v>
      </c>
      <c r="H7" s="14" t="s">
        <v>53</v>
      </c>
      <c r="I7" s="16">
        <v>81.88</v>
      </c>
      <c r="J7" s="17">
        <v>74.599999999999994</v>
      </c>
      <c r="K7" s="18">
        <f t="shared" si="1"/>
        <v>78.967999999999989</v>
      </c>
      <c r="L7" s="9">
        <f>SUMPRODUCT(($D$4:$D$17=$D7)*($K7&lt;$K$4:$K$17))+1</f>
        <v>1</v>
      </c>
      <c r="M7" s="9" t="str">
        <f t="shared" si="0"/>
        <v>是</v>
      </c>
      <c r="N7" s="9"/>
    </row>
    <row r="8" spans="1:14" s="10" customFormat="1" ht="23.25" customHeight="1">
      <c r="A8" s="8">
        <v>5</v>
      </c>
      <c r="B8" s="13" t="s">
        <v>14</v>
      </c>
      <c r="C8" s="14" t="s">
        <v>15</v>
      </c>
      <c r="D8" s="14" t="s">
        <v>20</v>
      </c>
      <c r="E8" s="8">
        <v>1</v>
      </c>
      <c r="F8" s="15" t="s">
        <v>40</v>
      </c>
      <c r="G8" s="15" t="s">
        <v>35</v>
      </c>
      <c r="H8" s="14" t="s">
        <v>54</v>
      </c>
      <c r="I8" s="16">
        <v>84.13</v>
      </c>
      <c r="J8" s="17">
        <v>76.3</v>
      </c>
      <c r="K8" s="18">
        <f t="shared" si="1"/>
        <v>80.99799999999999</v>
      </c>
      <c r="L8" s="9">
        <f>SUMPRODUCT(($D$4:$D$17=$D8)*($K8&lt;$K$4:$K$17))+1</f>
        <v>1</v>
      </c>
      <c r="M8" s="9" t="str">
        <f t="shared" si="0"/>
        <v>是</v>
      </c>
      <c r="N8" s="9"/>
    </row>
    <row r="9" spans="1:14" s="10" customFormat="1" ht="23.25" customHeight="1">
      <c r="A9" s="8">
        <v>6</v>
      </c>
      <c r="B9" s="13" t="s">
        <v>14</v>
      </c>
      <c r="C9" s="14" t="s">
        <v>15</v>
      </c>
      <c r="D9" s="14" t="s">
        <v>21</v>
      </c>
      <c r="E9" s="8">
        <v>1</v>
      </c>
      <c r="F9" s="15" t="s">
        <v>41</v>
      </c>
      <c r="G9" s="15" t="s">
        <v>35</v>
      </c>
      <c r="H9" s="14" t="s">
        <v>55</v>
      </c>
      <c r="I9" s="16">
        <v>88.66</v>
      </c>
      <c r="J9" s="17">
        <v>77.7</v>
      </c>
      <c r="K9" s="18">
        <f t="shared" si="1"/>
        <v>84.275999999999996</v>
      </c>
      <c r="L9" s="9">
        <f>SUMPRODUCT(($D$4:$D$17=$D9)*($K9&lt;$K$4:$K$17))+1</f>
        <v>1</v>
      </c>
      <c r="M9" s="9" t="str">
        <f t="shared" si="0"/>
        <v>是</v>
      </c>
      <c r="N9" s="9"/>
    </row>
    <row r="10" spans="1:14" s="10" customFormat="1" ht="23.25" customHeight="1">
      <c r="A10" s="8">
        <v>7</v>
      </c>
      <c r="B10" s="13" t="s">
        <v>14</v>
      </c>
      <c r="C10" s="14" t="s">
        <v>22</v>
      </c>
      <c r="D10" s="14" t="s">
        <v>23</v>
      </c>
      <c r="E10" s="8">
        <v>1</v>
      </c>
      <c r="F10" s="15" t="s">
        <v>42</v>
      </c>
      <c r="G10" s="15" t="s">
        <v>35</v>
      </c>
      <c r="H10" s="14" t="s">
        <v>56</v>
      </c>
      <c r="I10" s="16">
        <v>92.05</v>
      </c>
      <c r="J10" s="17">
        <v>78.599999999999994</v>
      </c>
      <c r="K10" s="18">
        <f t="shared" si="1"/>
        <v>86.669999999999987</v>
      </c>
      <c r="L10" s="9">
        <f>SUMPRODUCT(($D$4:$D$17=$D10)*($K10&lt;$K$4:$K$17))+1</f>
        <v>1</v>
      </c>
      <c r="M10" s="9" t="str">
        <f t="shared" si="0"/>
        <v>是</v>
      </c>
      <c r="N10" s="9"/>
    </row>
    <row r="11" spans="1:14" s="10" customFormat="1" ht="23.25" customHeight="1">
      <c r="A11" s="8">
        <v>8</v>
      </c>
      <c r="B11" s="13" t="s">
        <v>14</v>
      </c>
      <c r="C11" s="14" t="s">
        <v>24</v>
      </c>
      <c r="D11" s="14" t="s">
        <v>25</v>
      </c>
      <c r="E11" s="8">
        <v>1</v>
      </c>
      <c r="F11" s="15" t="s">
        <v>43</v>
      </c>
      <c r="G11" s="15" t="s">
        <v>35</v>
      </c>
      <c r="H11" s="14" t="s">
        <v>57</v>
      </c>
      <c r="I11" s="16">
        <v>87.92</v>
      </c>
      <c r="J11" s="17">
        <v>73.599999999999994</v>
      </c>
      <c r="K11" s="18">
        <f t="shared" si="1"/>
        <v>82.192000000000007</v>
      </c>
      <c r="L11" s="9">
        <f>SUMPRODUCT(($D$4:$D$17=$D11)*($K11&lt;$K$4:$K$17))+1</f>
        <v>1</v>
      </c>
      <c r="M11" s="9" t="str">
        <f t="shared" si="0"/>
        <v>是</v>
      </c>
      <c r="N11" s="9"/>
    </row>
    <row r="12" spans="1:14" s="10" customFormat="1" ht="23.25" customHeight="1">
      <c r="A12" s="8">
        <v>9</v>
      </c>
      <c r="B12" s="13" t="s">
        <v>14</v>
      </c>
      <c r="C12" s="14" t="s">
        <v>15</v>
      </c>
      <c r="D12" s="14" t="s">
        <v>26</v>
      </c>
      <c r="E12" s="8">
        <v>1</v>
      </c>
      <c r="F12" s="15" t="s">
        <v>44</v>
      </c>
      <c r="G12" s="15" t="s">
        <v>37</v>
      </c>
      <c r="H12" s="14" t="s">
        <v>58</v>
      </c>
      <c r="I12" s="16">
        <v>90.57</v>
      </c>
      <c r="J12" s="17">
        <v>81.2</v>
      </c>
      <c r="K12" s="18">
        <f t="shared" si="1"/>
        <v>86.822000000000003</v>
      </c>
      <c r="L12" s="9">
        <f>SUMPRODUCT(($D$4:$D$17=$D12)*($K12&lt;$K$4:$K$17))+1</f>
        <v>1</v>
      </c>
      <c r="M12" s="9" t="str">
        <f t="shared" si="0"/>
        <v>是</v>
      </c>
      <c r="N12" s="9"/>
    </row>
    <row r="13" spans="1:14" s="10" customFormat="1" ht="23.25" customHeight="1">
      <c r="A13" s="8">
        <v>10</v>
      </c>
      <c r="B13" s="13" t="s">
        <v>14</v>
      </c>
      <c r="C13" s="14" t="s">
        <v>15</v>
      </c>
      <c r="D13" s="14" t="s">
        <v>27</v>
      </c>
      <c r="E13" s="8">
        <v>1</v>
      </c>
      <c r="F13" s="15" t="s">
        <v>45</v>
      </c>
      <c r="G13" s="15" t="s">
        <v>35</v>
      </c>
      <c r="H13" s="14" t="s">
        <v>59</v>
      </c>
      <c r="I13" s="16">
        <v>88.32</v>
      </c>
      <c r="J13" s="17">
        <v>77.5</v>
      </c>
      <c r="K13" s="18">
        <f t="shared" si="1"/>
        <v>83.99199999999999</v>
      </c>
      <c r="L13" s="9">
        <f>SUMPRODUCT(($D$4:$D$17=$D13)*($K13&lt;$K$4:$K$17))+1</f>
        <v>1</v>
      </c>
      <c r="M13" s="9" t="str">
        <f t="shared" si="0"/>
        <v>是</v>
      </c>
      <c r="N13" s="9"/>
    </row>
    <row r="14" spans="1:14" s="10" customFormat="1" ht="23.25" customHeight="1">
      <c r="A14" s="8">
        <v>11</v>
      </c>
      <c r="B14" s="13" t="s">
        <v>14</v>
      </c>
      <c r="C14" s="14" t="s">
        <v>22</v>
      </c>
      <c r="D14" s="14" t="s">
        <v>28</v>
      </c>
      <c r="E14" s="8">
        <v>1</v>
      </c>
      <c r="F14" s="15" t="s">
        <v>46</v>
      </c>
      <c r="G14" s="15" t="s">
        <v>37</v>
      </c>
      <c r="H14" s="14" t="s">
        <v>60</v>
      </c>
      <c r="I14" s="16">
        <v>87.89</v>
      </c>
      <c r="J14" s="17">
        <v>77.900000000000006</v>
      </c>
      <c r="K14" s="18">
        <f t="shared" si="1"/>
        <v>83.894000000000005</v>
      </c>
      <c r="L14" s="9">
        <f>SUMPRODUCT(($D$4:$D$17=$D14)*($K14&lt;$K$4:$K$17))+1</f>
        <v>1</v>
      </c>
      <c r="M14" s="9" t="str">
        <f t="shared" si="0"/>
        <v>是</v>
      </c>
      <c r="N14" s="9"/>
    </row>
    <row r="15" spans="1:14" s="10" customFormat="1" ht="23.25" customHeight="1">
      <c r="A15" s="8">
        <v>12</v>
      </c>
      <c r="B15" s="13" t="s">
        <v>14</v>
      </c>
      <c r="C15" s="14" t="s">
        <v>29</v>
      </c>
      <c r="D15" s="14" t="s">
        <v>30</v>
      </c>
      <c r="E15" s="8">
        <v>1</v>
      </c>
      <c r="F15" s="15" t="s">
        <v>47</v>
      </c>
      <c r="G15" s="15" t="s">
        <v>37</v>
      </c>
      <c r="H15" s="14" t="s">
        <v>61</v>
      </c>
      <c r="I15" s="16">
        <v>61.02</v>
      </c>
      <c r="J15" s="17">
        <v>74.900000000000006</v>
      </c>
      <c r="K15" s="18">
        <f t="shared" si="1"/>
        <v>66.572000000000003</v>
      </c>
      <c r="L15" s="9">
        <f>SUMPRODUCT(($D$4:$D$17=$D15)*($K15&lt;$K$4:$K$17))+1</f>
        <v>1</v>
      </c>
      <c r="M15" s="9" t="str">
        <f t="shared" si="0"/>
        <v>是</v>
      </c>
      <c r="N15" s="9"/>
    </row>
    <row r="16" spans="1:14" s="10" customFormat="1" ht="23.25" customHeight="1">
      <c r="A16" s="8">
        <v>13</v>
      </c>
      <c r="B16" s="13" t="s">
        <v>14</v>
      </c>
      <c r="C16" s="14" t="s">
        <v>24</v>
      </c>
      <c r="D16" s="14" t="s">
        <v>31</v>
      </c>
      <c r="E16" s="8">
        <v>1</v>
      </c>
      <c r="F16" s="15" t="s">
        <v>48</v>
      </c>
      <c r="G16" s="15" t="s">
        <v>35</v>
      </c>
      <c r="H16" s="14" t="s">
        <v>62</v>
      </c>
      <c r="I16" s="16">
        <v>88.66</v>
      </c>
      <c r="J16" s="17">
        <v>73.599999999999994</v>
      </c>
      <c r="K16" s="18">
        <f t="shared" si="1"/>
        <v>82.635999999999996</v>
      </c>
      <c r="L16" s="9">
        <f>SUMPRODUCT(($D$4:$D$17=$D16)*($K16&lt;$K$4:$K$17))+1</f>
        <v>1</v>
      </c>
      <c r="M16" s="9" t="str">
        <f t="shared" si="0"/>
        <v>是</v>
      </c>
      <c r="N16" s="9"/>
    </row>
    <row r="17" spans="1:14" s="10" customFormat="1" ht="23.25" customHeight="1">
      <c r="A17" s="8">
        <v>14</v>
      </c>
      <c r="B17" s="13" t="s">
        <v>14</v>
      </c>
      <c r="C17" s="14" t="s">
        <v>32</v>
      </c>
      <c r="D17" s="14" t="s">
        <v>33</v>
      </c>
      <c r="E17" s="8">
        <v>1</v>
      </c>
      <c r="F17" s="15" t="s">
        <v>49</v>
      </c>
      <c r="G17" s="15" t="s">
        <v>37</v>
      </c>
      <c r="H17" s="14" t="s">
        <v>63</v>
      </c>
      <c r="I17" s="16">
        <v>86.81</v>
      </c>
      <c r="J17" s="17">
        <v>77.7</v>
      </c>
      <c r="K17" s="18">
        <f t="shared" si="1"/>
        <v>83.165999999999997</v>
      </c>
      <c r="L17" s="9">
        <f>SUMPRODUCT(($D$4:$D$17=$D17)*($K17&lt;$K$4:$K$17))+1</f>
        <v>1</v>
      </c>
      <c r="M17" s="9" t="str">
        <f t="shared" si="0"/>
        <v>是</v>
      </c>
      <c r="N17" s="9"/>
    </row>
  </sheetData>
  <autoFilter ref="A3:AK17"/>
  <sortState ref="A331:N335">
    <sortCondition ref="L1"/>
  </sortState>
  <mergeCells count="2">
    <mergeCell ref="A1:B1"/>
    <mergeCell ref="A2:N2"/>
  </mergeCells>
  <phoneticPr fontId="6" type="noConversion"/>
  <pageMargins left="0.98425196850393704" right="0.98425196850393704" top="1.0236220472440944" bottom="1.0236220472440944" header="0.19685039370078741" footer="0.15748031496062992"/>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总成绩及体检人员</vt:lpstr>
      <vt:lpstr>总成绩及体检人员!Print_Area</vt:lpstr>
      <vt:lpstr>总成绩及体检人员!Print_Titles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Sky</cp:lastModifiedBy>
  <cp:lastPrinted>2022-12-15T02:45:37Z</cp:lastPrinted>
  <dcterms:created xsi:type="dcterms:W3CDTF">2019-08-24T08:35:00Z</dcterms:created>
  <dcterms:modified xsi:type="dcterms:W3CDTF">2022-12-15T02:45:38Z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60009C1F62524F7CBC0C524E532A1971</vt:lpwstr>
  </property>
</Properties>
</file>