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7" activeTab="0"/>
  </bookViews>
  <sheets>
    <sheet name="2023年计划分配表" sheetId="1" r:id="rId1"/>
  </sheets>
  <externalReferences>
    <externalReference r:id="rId4"/>
  </externalReferences>
  <definedNames>
    <definedName name="_xlnm.Print_Titles" localSheetId="0">'2023年计划分配表'!$4:$5</definedName>
  </definedNames>
  <calcPr fullCalcOnLoad="1"/>
</workbook>
</file>

<file path=xl/sharedStrings.xml><?xml version="1.0" encoding="utf-8"?>
<sst xmlns="http://schemas.openxmlformats.org/spreadsheetml/2006/main" count="244" uniqueCount="234">
  <si>
    <r>
      <t>附件</t>
    </r>
    <r>
      <rPr>
        <sz val="16"/>
        <rFont val="Times New Roman"/>
        <family val="1"/>
      </rPr>
      <t>1</t>
    </r>
  </si>
  <si>
    <r>
      <t>2023</t>
    </r>
    <r>
      <rPr>
        <sz val="22"/>
        <color indexed="8"/>
        <rFont val="方正小标宋简体"/>
        <family val="0"/>
      </rPr>
      <t>年少数民族高层次骨干人才招生计划分配表</t>
    </r>
  </si>
  <si>
    <t>招生单位</t>
  </si>
  <si>
    <t>博士计划</t>
  </si>
  <si>
    <t>硕士计划</t>
  </si>
  <si>
    <t>小计</t>
  </si>
  <si>
    <t>其中：工程博士</t>
  </si>
  <si>
    <t>其中：临床医学博士</t>
  </si>
  <si>
    <t>其中：工程硕士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</si>
  <si>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</si>
  <si>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</si>
  <si>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</si>
  <si>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</si>
  <si>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</si>
  <si>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</si>
  <si>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</si>
  <si>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</si>
  <si>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</si>
  <si>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</si>
  <si>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</si>
  <si>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</si>
  <si>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</si>
  <si>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</si>
  <si>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</si>
  <si>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</si>
  <si>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</si>
  <si>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</si>
  <si>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</si>
  <si>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</si>
  <si>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</si>
  <si>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</si>
  <si>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</si>
  <si>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</si>
  <si>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</si>
  <si>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</si>
  <si>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</si>
  <si>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</si>
  <si>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</si>
  <si>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</si>
  <si>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</si>
  <si>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</si>
  <si>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</si>
  <si>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</si>
  <si>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t>中国石油大学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</si>
  <si>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r>
      <t>中国石油大学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华东</t>
    </r>
    <r>
      <rPr>
        <sz val="10"/>
        <color indexed="8"/>
        <rFont val="Times New Roman"/>
        <family val="1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</si>
  <si>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</si>
  <si>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</si>
  <si>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</si>
  <si>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</si>
  <si>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</si>
  <si>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</si>
  <si>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</si>
  <si>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</si>
  <si>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</si>
  <si>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</si>
  <si>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</si>
  <si>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t>中国地质大学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</si>
  <si>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t>8▲</t>
  </si>
  <si>
    <r>
      <t>中国矿业大学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</si>
  <si>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</si>
  <si>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</si>
  <si>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</si>
  <si>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</si>
  <si>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</si>
  <si>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</si>
  <si>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</si>
  <si>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</si>
  <si>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t>12</t>
    </r>
    <r>
      <rPr>
        <sz val="10"/>
        <color indexed="8"/>
        <rFont val="宋体"/>
        <family val="0"/>
      </rPr>
      <t>△</t>
    </r>
  </si>
  <si>
    <t>同济大学</t>
  </si>
  <si>
    <t>上海交通大学</t>
  </si>
  <si>
    <r>
      <t>14</t>
    </r>
    <r>
      <rPr>
        <sz val="10"/>
        <color indexed="8"/>
        <rFont val="宋体"/>
        <family val="0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</si>
  <si>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</si>
  <si>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</si>
  <si>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</si>
  <si>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</si>
  <si>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</si>
  <si>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</si>
  <si>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</si>
  <si>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</si>
  <si>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</si>
  <si>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</si>
  <si>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</si>
  <si>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</si>
  <si>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</si>
  <si>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</si>
  <si>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</si>
  <si>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</si>
  <si>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</si>
  <si>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</si>
  <si>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</si>
  <si>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t>中国地质大学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武汉</t>
    </r>
    <r>
      <rPr>
        <sz val="10"/>
        <color indexed="8"/>
        <rFont val="Times New Roman"/>
        <family val="1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</si>
  <si>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</si>
  <si>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</si>
  <si>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</si>
  <si>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</si>
  <si>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</si>
  <si>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</si>
  <si>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</si>
  <si>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t>24</t>
    </r>
    <r>
      <rPr>
        <sz val="10"/>
        <color indexed="8"/>
        <rFont val="宋体"/>
        <family val="0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</si>
  <si>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</si>
  <si>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</si>
  <si>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</si>
  <si>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</si>
  <si>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</si>
  <si>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</si>
  <si>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</si>
  <si>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</si>
  <si>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</si>
  <si>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</si>
  <si>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</si>
  <si>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</si>
  <si>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西安交通大学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</si>
  <si>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</si>
  <si>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</si>
  <si>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</si>
  <si>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</si>
  <si>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</si>
  <si>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</si>
  <si>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</si>
  <si>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</si>
  <si>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</si>
  <si>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</si>
  <si>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</si>
  <si>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</si>
  <si>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</si>
  <si>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</si>
  <si>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</si>
  <si>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</si>
  <si>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</si>
  <si>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</si>
  <si>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体育总局</t>
  </si>
  <si>
    <t>北京体育大学</t>
  </si>
  <si>
    <t>中央统战部</t>
  </si>
  <si>
    <t>暨南大学</t>
  </si>
  <si>
    <t>交通运输部</t>
  </si>
  <si>
    <t>大连海事大学</t>
  </si>
  <si>
    <t>国家卫生健康委</t>
  </si>
  <si>
    <t>北京协和医学院</t>
  </si>
  <si>
    <t>中国科学院</t>
  </si>
  <si>
    <t>中国科学技术大学</t>
  </si>
  <si>
    <t>中国科学院大学</t>
  </si>
  <si>
    <t>科研院所</t>
  </si>
  <si>
    <t>中国农业科学院</t>
  </si>
  <si>
    <t>中国财政科学研究院</t>
  </si>
  <si>
    <t>部省合建校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</si>
  <si>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</si>
  <si>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</si>
  <si>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</si>
  <si>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</si>
  <si>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</si>
  <si>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</si>
  <si>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</si>
  <si>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</si>
  <si>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</si>
  <si>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</si>
  <si>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</si>
  <si>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</si>
  <si>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</si>
  <si>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</si>
  <si>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</si>
  <si>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</si>
  <si>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</si>
  <si>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北京工业大学</t>
  </si>
  <si>
    <t>北京工商大学</t>
  </si>
  <si>
    <t>北京印刷学院</t>
  </si>
  <si>
    <t>北京建筑大学</t>
  </si>
  <si>
    <t>首都医科大学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</si>
  <si>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</si>
  <si>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</si>
  <si>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</si>
  <si>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</si>
  <si>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</si>
  <si>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</si>
  <si>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</si>
  <si>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石家庄铁道大学</t>
  </si>
  <si>
    <t>燕山大学</t>
  </si>
  <si>
    <t>太原理工大学</t>
  </si>
  <si>
    <t>辽宁石油化工大学</t>
  </si>
  <si>
    <t>中国医科大学</t>
  </si>
  <si>
    <t>沈阳药科大学</t>
  </si>
  <si>
    <t>延边大学</t>
  </si>
  <si>
    <t>长春理工大学</t>
  </si>
  <si>
    <t>东北电力大学</t>
  </si>
  <si>
    <t>长春师范大学</t>
  </si>
  <si>
    <t>东北农业大学</t>
  </si>
  <si>
    <t>哈尔滨医科大学</t>
  </si>
  <si>
    <t>上海师范大学</t>
  </si>
  <si>
    <t>上海音乐学院</t>
  </si>
  <si>
    <t>南京信息工程大学</t>
  </si>
  <si>
    <t>南京工业大学</t>
  </si>
  <si>
    <t>南京邮电大学</t>
  </si>
  <si>
    <t>南京中医药大学</t>
  </si>
  <si>
    <t>南京师范大学</t>
  </si>
  <si>
    <t>浙江工业大学</t>
  </si>
  <si>
    <t>安徽大学</t>
  </si>
  <si>
    <t>福州大学</t>
  </si>
  <si>
    <t>福建农林大学</t>
  </si>
  <si>
    <t>福建师范大学</t>
  </si>
  <si>
    <t>青岛理工大学</t>
  </si>
  <si>
    <t>青岛大学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</si>
  <si>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</si>
  <si>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</si>
  <si>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</si>
  <si>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</si>
  <si>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</si>
  <si>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</si>
  <si>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</si>
  <si>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</si>
  <si>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</si>
  <si>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</si>
  <si>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长沙理工大学</t>
  </si>
  <si>
    <t>广东技术师范大学</t>
  </si>
  <si>
    <t>深圳大学</t>
  </si>
  <si>
    <t>广州大学</t>
  </si>
  <si>
    <t>广东工业大学</t>
  </si>
  <si>
    <t>南方医科大学</t>
  </si>
  <si>
    <t>广西师范大学</t>
  </si>
  <si>
    <t>广西医科大学</t>
  </si>
  <si>
    <t>广西民族大学</t>
  </si>
  <si>
    <t>重庆医科大学</t>
  </si>
  <si>
    <t>成都理工大学</t>
  </si>
  <si>
    <t>3▲</t>
  </si>
  <si>
    <t>6▲</t>
  </si>
  <si>
    <t>成都体育学院</t>
  </si>
  <si>
    <t>四川美术学院</t>
  </si>
  <si>
    <t>贵州民族大学</t>
  </si>
  <si>
    <t>昆明理工大学</t>
  </si>
  <si>
    <t>云南民族大学</t>
  </si>
  <si>
    <t>西北大学</t>
  </si>
  <si>
    <t>西安理工大学</t>
  </si>
  <si>
    <t>西安建筑科技大学</t>
  </si>
  <si>
    <t>西北师范大学</t>
  </si>
  <si>
    <t>兰州财经大学</t>
  </si>
  <si>
    <r>
      <t>注：1.“*”为定向西藏新疆公共管理硕士专项计划；“△”含定向新疆喀什地区医学硕士专项计划；“</t>
    </r>
    <r>
      <rPr>
        <sz val="10"/>
        <color indexed="8"/>
        <rFont val="东文宋体"/>
        <family val="0"/>
      </rPr>
      <t>▲</t>
    </r>
    <r>
      <rPr>
        <sz val="10"/>
        <color indexed="8"/>
        <rFont val="宋体"/>
        <family val="0"/>
      </rPr>
      <t>”含定向西藏、青海、新疆防震减灾人才培养专项计划。
    2. 西藏班、新疆班承担教学和管理任务的教职工，在西藏工作且满5年以上的“非西藏生源定向西藏就业计划”毕业生，其招生计划单列为“其他”类。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</si>
</sst>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黑体"/>
      <family val="0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黑体"/>
      <family val="0"/>
    </font>
    <font>
      <b/>
      <sz val="9"/>
      <color indexed="8"/>
      <name val="黑体"/>
      <family val="0"/>
    </font>
    <font>
      <b/>
      <sz val="11"/>
      <color indexed="8"/>
      <name val="Times New Roman"/>
      <family val="1"/>
    </font>
    <font>
      <b/>
      <sz val="6"/>
      <color indexed="8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sz val="22"/>
      <color indexed="8"/>
      <name val="方正小标宋简体"/>
      <family val="0"/>
    </font>
    <font>
      <sz val="10"/>
      <color indexed="8"/>
      <name val="东文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黑体"/>
      <family val="0"/>
    </font>
    <font>
      <b/>
      <sz val="9"/>
      <color theme="1"/>
      <name val="黑体"/>
      <family val="0"/>
    </font>
    <font>
      <b/>
      <sz val="11"/>
      <color theme="1"/>
      <name val="Times New Roman"/>
      <family val="1"/>
    </font>
    <font>
      <b/>
      <sz val="6"/>
      <color theme="1"/>
      <name val="黑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黑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1" applyNumberFormat="0" applyAlignment="0" applyProtection="0"/>
    <xf numFmtId="0" fontId="46" fillId="5" borderId="2" applyNumberFormat="0" applyAlignment="0" applyProtection="0"/>
    <xf numFmtId="0" fontId="47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44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4" borderId="8" applyNumberForma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9" fontId="0" fillId="0" borderId="0" applyFont="0" applyFill="0" applyBorder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8" applyNumberFormat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16" applyFont="1" applyFill="1">
      <alignment vertical="center"/>
      <protection/>
    </xf>
    <xf numFmtId="0" fontId="3" fillId="0" borderId="0" xfId="16" applyFont="1" applyFill="1">
      <alignment vertical="center"/>
      <protection/>
    </xf>
    <xf numFmtId="0" fontId="3" fillId="0" borderId="0" xfId="16" applyFont="1" applyFill="1" applyAlignment="1">
      <alignment vertical="center" shrinkToFit="1"/>
      <protection/>
    </xf>
    <xf numFmtId="0" fontId="4" fillId="0" borderId="0" xfId="16" applyFont="1" applyFill="1" applyAlignment="1">
      <alignment vertical="center" shrinkToFit="1"/>
      <protection/>
    </xf>
    <xf numFmtId="0" fontId="62" fillId="0" borderId="0" xfId="16" applyFont="1" applyFill="1">
      <alignment vertical="center"/>
      <protection/>
    </xf>
    <xf numFmtId="0" fontId="63" fillId="0" borderId="9" xfId="26" applyFont="1" applyFill="1" applyBorder="1" applyAlignment="1">
      <alignment horizontal="center" vertical="center" shrinkToFit="1"/>
      <protection/>
    </xf>
    <xf numFmtId="0" fontId="64" fillId="0" borderId="10" xfId="26" applyFont="1" applyFill="1" applyBorder="1" applyAlignment="1">
      <alignment horizontal="center" vertical="center" shrinkToFit="1"/>
      <protection/>
    </xf>
    <xf numFmtId="0" fontId="65" fillId="0" borderId="11" xfId="26" applyFont="1" applyFill="1" applyBorder="1" applyAlignment="1">
      <alignment horizontal="center" vertical="center" shrinkToFit="1"/>
      <protection/>
    </xf>
    <xf numFmtId="0" fontId="66" fillId="0" borderId="12" xfId="26" applyFont="1" applyFill="1" applyBorder="1" applyAlignment="1">
      <alignment horizontal="center" vertical="center" wrapText="1" shrinkToFit="1"/>
      <protection/>
    </xf>
    <xf numFmtId="0" fontId="66" fillId="0" borderId="13" xfId="26" applyFont="1" applyFill="1" applyBorder="1" applyAlignment="1">
      <alignment horizontal="center" vertical="center" wrapText="1" shrinkToFit="1"/>
      <protection/>
    </xf>
    <xf numFmtId="0" fontId="67" fillId="0" borderId="11" xfId="26" applyFont="1" applyFill="1" applyBorder="1" applyAlignment="1">
      <alignment horizontal="center" vertical="center" shrinkToFit="1"/>
      <protection/>
    </xf>
    <xf numFmtId="0" fontId="66" fillId="0" borderId="11" xfId="26" applyFont="1" applyFill="1" applyBorder="1" applyAlignment="1">
      <alignment horizontal="center" vertical="center" wrapText="1" shrinkToFit="1"/>
      <protection/>
    </xf>
    <xf numFmtId="0" fontId="68" fillId="0" borderId="11" xfId="26" applyFont="1" applyFill="1" applyBorder="1" applyAlignment="1">
      <alignment horizontal="center" vertical="center" wrapText="1" shrinkToFit="1"/>
      <protection/>
    </xf>
    <xf numFmtId="0" fontId="69" fillId="0" borderId="11" xfId="26" applyFont="1" applyFill="1" applyBorder="1" applyAlignment="1">
      <alignment horizontal="center" vertical="center" shrinkToFit="1"/>
      <protection/>
    </xf>
    <xf numFmtId="0" fontId="70" fillId="0" borderId="11" xfId="26" applyFont="1" applyFill="1" applyBorder="1" applyAlignment="1">
      <alignment horizontal="center" vertical="center" shrinkToFit="1"/>
      <protection/>
    </xf>
    <xf numFmtId="0" fontId="71" fillId="0" borderId="11" xfId="26" applyFont="1" applyFill="1" applyBorder="1" applyAlignment="1">
      <alignment horizontal="center" vertical="center" shrinkToFit="1"/>
      <protection/>
    </xf>
    <xf numFmtId="0" fontId="72" fillId="0" borderId="11" xfId="26" applyFont="1" applyFill="1" applyBorder="1" applyAlignment="1">
      <alignment horizontal="left" vertical="center" shrinkToFit="1"/>
      <protection/>
    </xf>
    <xf numFmtId="0" fontId="73" fillId="0" borderId="11" xfId="26" applyFont="1" applyFill="1" applyBorder="1" applyAlignment="1">
      <alignment horizontal="center" vertical="center" shrinkToFit="1"/>
      <protection/>
    </xf>
    <xf numFmtId="0" fontId="73" fillId="0" borderId="11" xfId="26" applyFont="1" applyFill="1" applyBorder="1" applyAlignment="1">
      <alignment horizontal="center" vertical="center" shrinkToFit="1"/>
      <protection/>
    </xf>
    <xf numFmtId="0" fontId="74" fillId="0" borderId="0" xfId="16" applyFont="1" applyFill="1">
      <alignment vertical="center"/>
      <protection/>
    </xf>
    <xf numFmtId="0" fontId="75" fillId="0" borderId="11" xfId="26" applyFont="1" applyFill="1" applyBorder="1" applyAlignment="1">
      <alignment horizontal="center" vertical="center" shrinkToFit="1"/>
      <protection/>
    </xf>
    <xf numFmtId="0" fontId="76" fillId="0" borderId="11" xfId="26" applyFont="1" applyFill="1" applyBorder="1" applyAlignment="1">
      <alignment horizontal="center" vertical="center" shrinkToFit="1"/>
      <protection/>
    </xf>
    <xf numFmtId="0" fontId="76" fillId="0" borderId="11" xfId="17" applyFont="1" applyFill="1" applyBorder="1" applyAlignment="1">
      <alignment horizontal="center" vertical="center" shrinkToFit="1"/>
      <protection/>
    </xf>
    <xf numFmtId="0" fontId="76" fillId="0" borderId="11" xfId="18" applyFont="1" applyFill="1" applyBorder="1" applyAlignment="1">
      <alignment horizontal="center" vertical="center" shrinkToFit="1"/>
      <protection/>
    </xf>
    <xf numFmtId="0" fontId="76" fillId="0" borderId="11" xfId="15" applyFont="1" applyFill="1" applyBorder="1" applyAlignment="1">
      <alignment horizontal="center" vertical="center" shrinkToFit="1"/>
      <protection/>
    </xf>
    <xf numFmtId="0" fontId="76" fillId="0" borderId="11" xfId="36" applyFont="1" applyFill="1" applyBorder="1" applyAlignment="1">
      <alignment horizontal="center" vertical="center" shrinkToFit="1"/>
      <protection/>
    </xf>
    <xf numFmtId="0" fontId="62" fillId="0" borderId="0" xfId="36" applyFont="1" applyFill="1" applyAlignment="1">
      <alignment vertical="center"/>
      <protection/>
    </xf>
    <xf numFmtId="0" fontId="62" fillId="0" borderId="11" xfId="26" applyFont="1" applyFill="1" applyBorder="1" applyAlignment="1">
      <alignment vertical="center"/>
      <protection/>
    </xf>
    <xf numFmtId="0" fontId="64" fillId="0" borderId="14" xfId="26" applyFont="1" applyFill="1" applyBorder="1" applyAlignment="1">
      <alignment horizontal="center" vertical="center" shrinkToFit="1"/>
      <protection/>
    </xf>
    <xf numFmtId="0" fontId="66" fillId="0" borderId="15" xfId="26" applyFont="1" applyFill="1" applyBorder="1" applyAlignment="1">
      <alignment horizontal="center" vertical="center" wrapText="1" shrinkToFit="1"/>
      <protection/>
    </xf>
    <xf numFmtId="0" fontId="75" fillId="0" borderId="11" xfId="26" applyFont="1" applyFill="1" applyBorder="1" applyAlignment="1">
      <alignment horizontal="center" vertical="center" wrapText="1" shrinkToFit="1"/>
      <protection/>
    </xf>
    <xf numFmtId="0" fontId="71" fillId="0" borderId="11" xfId="26" applyFont="1" applyFill="1" applyBorder="1" applyAlignment="1">
      <alignment horizontal="center" vertical="center" shrinkToFit="1"/>
      <protection/>
    </xf>
    <xf numFmtId="0" fontId="18" fillId="0" borderId="11" xfId="26" applyFont="1" applyFill="1" applyBorder="1" applyAlignment="1">
      <alignment horizontal="center" vertical="center" shrinkToFit="1"/>
      <protection/>
    </xf>
    <xf numFmtId="0" fontId="19" fillId="0" borderId="11" xfId="26" applyFont="1" applyFill="1" applyBorder="1" applyAlignment="1">
      <alignment horizontal="center" vertical="center" shrinkToFit="1"/>
      <protection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3" fillId="0" borderId="11" xfId="16" applyFont="1" applyFill="1" applyBorder="1">
      <alignment vertical="center"/>
      <protection/>
    </xf>
    <xf numFmtId="0" fontId="21" fillId="0" borderId="11" xfId="0" applyFont="1" applyFill="1" applyBorder="1" applyAlignment="1">
      <alignment vertical="center"/>
    </xf>
    <xf numFmtId="0" fontId="73" fillId="0" borderId="11" xfId="26" applyFont="1" applyFill="1" applyBorder="1" applyAlignment="1">
      <alignment horizontal="center" vertical="center" shrinkToFit="1"/>
      <protection/>
    </xf>
    <xf numFmtId="0" fontId="76" fillId="0" borderId="11" xfId="26" applyFont="1" applyFill="1" applyBorder="1" applyAlignment="1">
      <alignment horizontal="center" vertical="center" shrinkToFit="1"/>
      <protection/>
    </xf>
    <xf numFmtId="0" fontId="76" fillId="0" borderId="11" xfId="17" applyFont="1" applyFill="1" applyBorder="1" applyAlignment="1">
      <alignment horizontal="center" vertical="center" shrinkToFit="1"/>
      <protection/>
    </xf>
    <xf numFmtId="0" fontId="76" fillId="0" borderId="11" xfId="18" applyFont="1" applyFill="1" applyBorder="1" applyAlignment="1">
      <alignment horizontal="center" vertical="center" shrinkToFit="1"/>
      <protection/>
    </xf>
    <xf numFmtId="0" fontId="76" fillId="0" borderId="11" xfId="15" applyFont="1" applyFill="1" applyBorder="1" applyAlignment="1">
      <alignment horizontal="center" vertical="center" shrinkToFit="1"/>
      <protection/>
    </xf>
    <xf numFmtId="0" fontId="76" fillId="0" borderId="11" xfId="36" applyFont="1" applyFill="1" applyBorder="1" applyAlignment="1">
      <alignment horizontal="center" vertical="center" shrinkToFit="1"/>
      <protection/>
    </xf>
    <xf numFmtId="0" fontId="72" fillId="0" borderId="0" xfId="26" applyFont="1" applyFill="1" applyAlignment="1">
      <alignment horizontal="left" vertical="center" wrapText="1" shrinkToFit="1"/>
      <protection/>
    </xf>
  </cellXfs>
  <cellStyles count="55">
    <cellStyle name="Normal" xfId="0"/>
    <cellStyle name="常规 6" xfId="15"/>
    <cellStyle name="常规 2" xfId="16"/>
    <cellStyle name="常规 4" xfId="17"/>
    <cellStyle name="常规 5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常规 7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YBBM3026\&#26700;&#38754;\2023&#24180;&#39592;&#24178;&#35745;&#21010;&#19987;&#39033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学"/>
      <sheetName val="工程博士"/>
      <sheetName val="工程专项"/>
    </sheetNames>
    <sheetDataSet>
      <sheetData sheetId="1">
        <row r="1">
          <cell r="A1" t="str">
            <v>一、2023年骨干计划工程人才专项
（一）工程博士</v>
          </cell>
        </row>
        <row r="2">
          <cell r="A2" t="str">
            <v>招生单位</v>
          </cell>
          <cell r="B2" t="str">
            <v>计划数</v>
          </cell>
          <cell r="C2" t="str">
            <v>招生学科</v>
          </cell>
          <cell r="D2" t="str">
            <v>是否为骨干计划新增单位</v>
          </cell>
        </row>
        <row r="3">
          <cell r="A3" t="str">
            <v>共计</v>
          </cell>
          <cell r="B3">
            <v>300</v>
          </cell>
        </row>
        <row r="4">
          <cell r="A4" t="str">
            <v>部省合建高校</v>
          </cell>
          <cell r="B4">
            <v>52</v>
          </cell>
        </row>
        <row r="5">
          <cell r="A5" t="str">
            <v>南昌大学</v>
          </cell>
          <cell r="B5">
            <v>7</v>
          </cell>
          <cell r="C5" t="str">
            <v>生物与医药</v>
          </cell>
        </row>
        <row r="6">
          <cell r="A6" t="str">
            <v>郑州大学</v>
          </cell>
          <cell r="B6">
            <v>10</v>
          </cell>
          <cell r="C6" t="str">
            <v>材料与化工、机械、交通运输</v>
          </cell>
        </row>
        <row r="7">
          <cell r="A7" t="str">
            <v>海南大学</v>
          </cell>
          <cell r="B7">
            <v>7</v>
          </cell>
          <cell r="C7" t="str">
            <v>电子信息</v>
          </cell>
        </row>
        <row r="8">
          <cell r="A8" t="str">
            <v>贵州大学</v>
          </cell>
          <cell r="B8">
            <v>7</v>
          </cell>
          <cell r="C8" t="str">
            <v>资源与环境</v>
          </cell>
        </row>
        <row r="9">
          <cell r="A9" t="str">
            <v>云南大学</v>
          </cell>
          <cell r="B9">
            <v>7</v>
          </cell>
          <cell r="C9" t="str">
            <v>资源与环境</v>
          </cell>
        </row>
        <row r="10">
          <cell r="A10" t="str">
            <v>新疆大学</v>
          </cell>
          <cell r="B10">
            <v>7</v>
          </cell>
          <cell r="C10" t="str">
            <v>资源与环境</v>
          </cell>
        </row>
        <row r="11">
          <cell r="A11" t="str">
            <v>石河子大学</v>
          </cell>
          <cell r="B11">
            <v>7</v>
          </cell>
          <cell r="C11" t="str">
            <v>土木水利</v>
          </cell>
        </row>
        <row r="12">
          <cell r="A12" t="str">
            <v>地方特色高校</v>
          </cell>
          <cell r="B12">
            <v>88</v>
          </cell>
          <cell r="C12">
            <v>0</v>
          </cell>
        </row>
        <row r="13">
          <cell r="A13" t="str">
            <v>天津科技大学</v>
          </cell>
          <cell r="B13">
            <v>6</v>
          </cell>
          <cell r="C13" t="str">
            <v>生物与医药</v>
          </cell>
        </row>
        <row r="14">
          <cell r="A14" t="str">
            <v>燕山大学</v>
          </cell>
          <cell r="B14">
            <v>8</v>
          </cell>
          <cell r="C14" t="str">
            <v>电子信息、机械</v>
          </cell>
        </row>
        <row r="15">
          <cell r="A15" t="str">
            <v>沈阳药科大学</v>
          </cell>
          <cell r="B15">
            <v>6</v>
          </cell>
          <cell r="C15" t="str">
            <v>生物与医药</v>
          </cell>
          <cell r="D15" t="str">
            <v>是</v>
          </cell>
        </row>
        <row r="16">
          <cell r="A16" t="str">
            <v>长春理工大学</v>
          </cell>
          <cell r="B16">
            <v>6</v>
          </cell>
          <cell r="C16" t="str">
            <v>电子信息</v>
          </cell>
        </row>
        <row r="17">
          <cell r="A17" t="str">
            <v>南京工业大学</v>
          </cell>
          <cell r="B17">
            <v>6</v>
          </cell>
          <cell r="C17" t="str">
            <v>材料与化工</v>
          </cell>
          <cell r="D17" t="str">
            <v>是</v>
          </cell>
        </row>
        <row r="18">
          <cell r="A18" t="str">
            <v>浙江工业大学</v>
          </cell>
          <cell r="B18">
            <v>8</v>
          </cell>
          <cell r="C18" t="str">
            <v>电子信息、机械</v>
          </cell>
          <cell r="D18" t="str">
            <v>是</v>
          </cell>
        </row>
        <row r="19">
          <cell r="A19" t="str">
            <v>长沙理工大学</v>
          </cell>
          <cell r="B19">
            <v>6</v>
          </cell>
          <cell r="C19" t="str">
            <v>土木水利</v>
          </cell>
          <cell r="D19" t="str">
            <v>是</v>
          </cell>
        </row>
        <row r="20">
          <cell r="A20" t="str">
            <v>深圳大学</v>
          </cell>
          <cell r="B20">
            <v>8</v>
          </cell>
          <cell r="C20" t="str">
            <v>土木水利、电子信息</v>
          </cell>
          <cell r="D20" t="str">
            <v>是</v>
          </cell>
        </row>
        <row r="21">
          <cell r="A21" t="str">
            <v>广州大学</v>
          </cell>
          <cell r="B21">
            <v>6</v>
          </cell>
          <cell r="C21" t="str">
            <v>土木水利</v>
          </cell>
          <cell r="D21" t="str">
            <v>是</v>
          </cell>
        </row>
        <row r="22">
          <cell r="A22" t="str">
            <v>广东工业大学</v>
          </cell>
          <cell r="B22">
            <v>6</v>
          </cell>
          <cell r="C22" t="str">
            <v>机械</v>
          </cell>
          <cell r="D22" t="str">
            <v>是</v>
          </cell>
        </row>
        <row r="23">
          <cell r="A23" t="str">
            <v>昆明理工大学</v>
          </cell>
          <cell r="B23">
            <v>8</v>
          </cell>
          <cell r="C23" t="str">
            <v>资源与环境、材料与化工、能源动力</v>
          </cell>
          <cell r="D23" t="str">
            <v>是</v>
          </cell>
        </row>
        <row r="24">
          <cell r="A24" t="str">
            <v>西安理工大学</v>
          </cell>
          <cell r="B24">
            <v>8</v>
          </cell>
          <cell r="C24" t="str">
            <v>机械、土木水利</v>
          </cell>
          <cell r="D24" t="str">
            <v>是</v>
          </cell>
        </row>
        <row r="25">
          <cell r="A25" t="str">
            <v>西安建筑科技大学</v>
          </cell>
          <cell r="B25">
            <v>6</v>
          </cell>
          <cell r="C25" t="str">
            <v>土木水利</v>
          </cell>
        </row>
        <row r="26">
          <cell r="A26" t="str">
            <v>地方高水平大学</v>
          </cell>
          <cell r="B26">
            <v>70</v>
          </cell>
          <cell r="C26">
            <v>0</v>
          </cell>
        </row>
        <row r="27">
          <cell r="A27" t="str">
            <v>北京工业大学</v>
          </cell>
          <cell r="B27">
            <v>8</v>
          </cell>
          <cell r="C27" t="str">
            <v>资源与环境、材料与化工、机械、土木水利</v>
          </cell>
          <cell r="D27" t="str">
            <v>是</v>
          </cell>
        </row>
        <row r="28">
          <cell r="A28" t="str">
            <v>天津工业大学</v>
          </cell>
          <cell r="B28">
            <v>5</v>
          </cell>
          <cell r="C28" t="str">
            <v>电子信息</v>
          </cell>
        </row>
        <row r="29">
          <cell r="A29" t="str">
            <v>石家庄铁道大学</v>
          </cell>
          <cell r="B29">
            <v>5</v>
          </cell>
          <cell r="C29" t="str">
            <v>交通运输</v>
          </cell>
          <cell r="D29" t="str">
            <v>是</v>
          </cell>
        </row>
        <row r="30">
          <cell r="A30" t="str">
            <v>太原理工大学</v>
          </cell>
          <cell r="B30">
            <v>6</v>
          </cell>
          <cell r="C30" t="str">
            <v>资源与环境、机械</v>
          </cell>
          <cell r="D30" t="str">
            <v>是</v>
          </cell>
        </row>
        <row r="31">
          <cell r="A31" t="str">
            <v>东北电力大学</v>
          </cell>
          <cell r="B31">
            <v>5</v>
          </cell>
          <cell r="C31" t="str">
            <v>能源动力</v>
          </cell>
          <cell r="D31" t="str">
            <v>是</v>
          </cell>
        </row>
        <row r="32">
          <cell r="A32" t="str">
            <v>东北农业大学</v>
          </cell>
          <cell r="B32">
            <v>5</v>
          </cell>
          <cell r="C32" t="str">
            <v>生物与医药</v>
          </cell>
          <cell r="D32" t="str">
            <v>是</v>
          </cell>
        </row>
        <row r="33">
          <cell r="A33" t="str">
            <v>南京邮电大学</v>
          </cell>
          <cell r="B33">
            <v>5</v>
          </cell>
          <cell r="C33" t="str">
            <v>电子信息</v>
          </cell>
          <cell r="D33" t="str">
            <v>是</v>
          </cell>
        </row>
        <row r="34">
          <cell r="A34" t="str">
            <v>安徽大学</v>
          </cell>
          <cell r="B34">
            <v>5</v>
          </cell>
          <cell r="C34" t="str">
            <v>电子信息</v>
          </cell>
          <cell r="D34" t="str">
            <v>是</v>
          </cell>
        </row>
        <row r="35">
          <cell r="A35" t="str">
            <v>福州大学</v>
          </cell>
          <cell r="B35">
            <v>6</v>
          </cell>
          <cell r="C35" t="str">
            <v>材料与化工、电子信息</v>
          </cell>
        </row>
        <row r="36">
          <cell r="A36" t="str">
            <v>青岛理工大学</v>
          </cell>
          <cell r="B36">
            <v>5</v>
          </cell>
          <cell r="C36" t="str">
            <v>土木水利</v>
          </cell>
          <cell r="D36" t="str">
            <v>是</v>
          </cell>
        </row>
        <row r="37">
          <cell r="A37" t="str">
            <v>青岛大学</v>
          </cell>
          <cell r="B37">
            <v>5</v>
          </cell>
          <cell r="C37" t="str">
            <v>生物与医药</v>
          </cell>
          <cell r="D37" t="str">
            <v>是</v>
          </cell>
        </row>
        <row r="38">
          <cell r="A38" t="str">
            <v>三峡大学</v>
          </cell>
          <cell r="B38">
            <v>5</v>
          </cell>
          <cell r="C38" t="str">
            <v>土木水利</v>
          </cell>
        </row>
        <row r="39">
          <cell r="A39" t="str">
            <v>成都理工大学</v>
          </cell>
          <cell r="B39">
            <v>5</v>
          </cell>
          <cell r="C39" t="str">
            <v>资源与环境</v>
          </cell>
          <cell r="D39" t="str">
            <v>是</v>
          </cell>
        </row>
        <row r="40">
          <cell r="A40" t="str">
            <v>中央部委所属院校</v>
          </cell>
          <cell r="B40">
            <v>90</v>
          </cell>
          <cell r="C40">
            <v>0</v>
          </cell>
        </row>
        <row r="41">
          <cell r="A41" t="str">
            <v>北京科技大学</v>
          </cell>
          <cell r="B41">
            <v>2</v>
          </cell>
          <cell r="C41" t="str">
            <v>机械、资源与环境</v>
          </cell>
        </row>
        <row r="42">
          <cell r="A42" t="str">
            <v>北京化工大学</v>
          </cell>
          <cell r="B42">
            <v>2</v>
          </cell>
          <cell r="C42" t="str">
            <v>材料与化工</v>
          </cell>
        </row>
        <row r="43">
          <cell r="A43" t="str">
            <v>北京交通大学</v>
          </cell>
          <cell r="B43">
            <v>2</v>
          </cell>
          <cell r="C43" t="str">
            <v>电子信息、交通运输</v>
          </cell>
        </row>
        <row r="44">
          <cell r="A44" t="str">
            <v>北京邮电大学</v>
          </cell>
          <cell r="B44">
            <v>2</v>
          </cell>
          <cell r="C44" t="str">
            <v>电子信息</v>
          </cell>
        </row>
        <row r="45">
          <cell r="A45" t="str">
            <v>中国石油大学（北京）</v>
          </cell>
          <cell r="B45">
            <v>3</v>
          </cell>
          <cell r="C45" t="str">
            <v>材料与化工、能源动力、资源与环境</v>
          </cell>
        </row>
        <row r="46">
          <cell r="A46" t="str">
            <v>中国石油大学（华东）</v>
          </cell>
          <cell r="B46">
            <v>3</v>
          </cell>
          <cell r="C46" t="str">
            <v>材料与化工、能源动力、资源与环境</v>
          </cell>
        </row>
        <row r="47">
          <cell r="A47" t="str">
            <v>中国农业大学</v>
          </cell>
          <cell r="B47">
            <v>5</v>
          </cell>
          <cell r="C47" t="str">
            <v>土木水利、生物与医药</v>
          </cell>
        </row>
        <row r="48">
          <cell r="A48" t="str">
            <v>华北电力大学</v>
          </cell>
          <cell r="B48">
            <v>2</v>
          </cell>
          <cell r="C48" t="str">
            <v>能源动力</v>
          </cell>
        </row>
        <row r="49">
          <cell r="A49" t="str">
            <v>中国地质大学（北京）</v>
          </cell>
          <cell r="B49">
            <v>2</v>
          </cell>
          <cell r="C49" t="str">
            <v>资源与环境</v>
          </cell>
        </row>
        <row r="50">
          <cell r="A50" t="str">
            <v>中国矿业大学（北京）</v>
          </cell>
          <cell r="B50">
            <v>2</v>
          </cell>
          <cell r="C50" t="str">
            <v>资源与环境</v>
          </cell>
        </row>
        <row r="51">
          <cell r="A51" t="str">
            <v>大连理工大学</v>
          </cell>
          <cell r="B51">
            <v>3</v>
          </cell>
          <cell r="C51" t="str">
            <v>材料与化工、电子信息、机械</v>
          </cell>
        </row>
        <row r="52">
          <cell r="A52" t="str">
            <v>同济大学</v>
          </cell>
          <cell r="B52">
            <v>2</v>
          </cell>
          <cell r="C52" t="str">
            <v>土木水利、资源与环境</v>
          </cell>
        </row>
        <row r="53">
          <cell r="A53" t="str">
            <v>华东理工大学</v>
          </cell>
          <cell r="B53">
            <v>3</v>
          </cell>
          <cell r="C53" t="str">
            <v>材料与化工、电子信息、生物与医药</v>
          </cell>
        </row>
        <row r="54">
          <cell r="A54" t="str">
            <v>东华大学</v>
          </cell>
          <cell r="B54">
            <v>2</v>
          </cell>
          <cell r="C54" t="str">
            <v>材料与化工、能源动力</v>
          </cell>
        </row>
        <row r="55">
          <cell r="A55" t="str">
            <v>中国矿业大学</v>
          </cell>
          <cell r="B55">
            <v>2</v>
          </cell>
          <cell r="C55" t="str">
            <v>资源与环境</v>
          </cell>
        </row>
        <row r="56">
          <cell r="A56" t="str">
            <v>中国药科大学</v>
          </cell>
          <cell r="B56">
            <v>2</v>
          </cell>
          <cell r="C56" t="str">
            <v>生物与医药</v>
          </cell>
        </row>
        <row r="57">
          <cell r="A57" t="str">
            <v>合肥工业大学</v>
          </cell>
          <cell r="B57">
            <v>2</v>
          </cell>
          <cell r="C57" t="str">
            <v>机械、能源动力</v>
          </cell>
        </row>
        <row r="58">
          <cell r="A58" t="str">
            <v>中国海洋大学</v>
          </cell>
          <cell r="B58">
            <v>2</v>
          </cell>
          <cell r="C58" t="str">
            <v>资源与环境、生物与医药</v>
          </cell>
        </row>
        <row r="59">
          <cell r="A59" t="str">
            <v>华中科技大学</v>
          </cell>
          <cell r="B59">
            <v>3</v>
          </cell>
          <cell r="C59" t="str">
            <v>材料与化工、机械、能源动力</v>
          </cell>
        </row>
        <row r="60">
          <cell r="A60" t="str">
            <v>中国地质大学（武汉）</v>
          </cell>
          <cell r="B60">
            <v>2</v>
          </cell>
          <cell r="C60" t="str">
            <v>资源与环境</v>
          </cell>
        </row>
        <row r="61">
          <cell r="A61" t="str">
            <v>武汉理工大学</v>
          </cell>
          <cell r="B61">
            <v>3</v>
          </cell>
          <cell r="C61" t="str">
            <v>材料与化工、机械、交通运输</v>
          </cell>
        </row>
        <row r="62">
          <cell r="A62" t="str">
            <v>华中农业大学</v>
          </cell>
          <cell r="B62">
            <v>2</v>
          </cell>
          <cell r="C62" t="str">
            <v>生物与医药</v>
          </cell>
        </row>
        <row r="63">
          <cell r="A63" t="str">
            <v>华南理工大学</v>
          </cell>
          <cell r="B63">
            <v>3</v>
          </cell>
          <cell r="C63" t="str">
            <v>材料与化工、电子信息、资源与环境</v>
          </cell>
        </row>
        <row r="64">
          <cell r="A64" t="str">
            <v>西南交通大学</v>
          </cell>
          <cell r="B64">
            <v>2</v>
          </cell>
          <cell r="C64" t="str">
            <v>交通运输、能源动力</v>
          </cell>
        </row>
        <row r="65">
          <cell r="A65" t="str">
            <v>电子科技大学</v>
          </cell>
          <cell r="B65">
            <v>3</v>
          </cell>
          <cell r="C65" t="str">
            <v>材料与化工、电子信息、机械</v>
          </cell>
        </row>
        <row r="66">
          <cell r="A66" t="str">
            <v>西北农林科技大学</v>
          </cell>
          <cell r="B66">
            <v>2</v>
          </cell>
          <cell r="C66" t="str">
            <v>生物与医药</v>
          </cell>
        </row>
        <row r="67">
          <cell r="A67" t="str">
            <v>西安电子科技大学</v>
          </cell>
          <cell r="B67">
            <v>2</v>
          </cell>
          <cell r="C67" t="str">
            <v>电子信息、机械</v>
          </cell>
        </row>
        <row r="68">
          <cell r="A68" t="str">
            <v>长安大学</v>
          </cell>
          <cell r="B68">
            <v>2</v>
          </cell>
          <cell r="C68" t="str">
            <v>交通运输</v>
          </cell>
        </row>
        <row r="69">
          <cell r="A69" t="str">
            <v>西安交通大学</v>
          </cell>
          <cell r="B69">
            <v>2</v>
          </cell>
          <cell r="C69" t="str">
            <v>机械、能源动力</v>
          </cell>
          <cell r="D69" t="str">
            <v>是</v>
          </cell>
        </row>
        <row r="70">
          <cell r="A70" t="str">
            <v>北京航空航天大学</v>
          </cell>
          <cell r="B70">
            <v>2</v>
          </cell>
          <cell r="C70" t="str">
            <v>机械、能源动力</v>
          </cell>
        </row>
        <row r="71">
          <cell r="A71" t="str">
            <v>北京理工大学</v>
          </cell>
          <cell r="B71">
            <v>3</v>
          </cell>
          <cell r="C71" t="str">
            <v>材料与化工、机械、能源动力</v>
          </cell>
        </row>
        <row r="72">
          <cell r="A72" t="str">
            <v>哈尔滨工业大学</v>
          </cell>
          <cell r="B72">
            <v>2</v>
          </cell>
          <cell r="C72" t="str">
            <v>机械、能源动力</v>
          </cell>
        </row>
        <row r="73">
          <cell r="A73" t="str">
            <v>哈尔滨工程大学</v>
          </cell>
          <cell r="B73">
            <v>2</v>
          </cell>
          <cell r="C73" t="str">
            <v>机械、能源动力</v>
          </cell>
        </row>
        <row r="74">
          <cell r="A74" t="str">
            <v>南京航空航天大学</v>
          </cell>
          <cell r="B74">
            <v>2</v>
          </cell>
          <cell r="C74" t="str">
            <v>电子信息、机械、能源动力</v>
          </cell>
        </row>
        <row r="75">
          <cell r="A75" t="str">
            <v>南京理工大学</v>
          </cell>
          <cell r="B75">
            <v>2</v>
          </cell>
          <cell r="C75" t="str">
            <v>材料与化工、电子信息</v>
          </cell>
        </row>
        <row r="76">
          <cell r="A76" t="str">
            <v>西北工业大学</v>
          </cell>
          <cell r="B76">
            <v>2</v>
          </cell>
          <cell r="C76" t="str">
            <v>材料与化工、能源动力</v>
          </cell>
        </row>
        <row r="77">
          <cell r="A77" t="str">
            <v>暨南大学</v>
          </cell>
          <cell r="B77">
            <v>2</v>
          </cell>
          <cell r="C77" t="str">
            <v>生物与医药</v>
          </cell>
        </row>
        <row r="78">
          <cell r="A78" t="str">
            <v>中国科学技术大学</v>
          </cell>
          <cell r="B78">
            <v>2</v>
          </cell>
          <cell r="C78" t="str">
            <v>电子信息、能源动力</v>
          </cell>
          <cell r="D78" t="str">
            <v>是</v>
          </cell>
        </row>
        <row r="79">
          <cell r="A79" t="str">
            <v>中国科学院大学</v>
          </cell>
          <cell r="B79">
            <v>2</v>
          </cell>
          <cell r="C79" t="str">
            <v>材料与化工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2"/>
  <sheetViews>
    <sheetView showZeros="0" tabSelected="1" zoomScale="153" zoomScaleNormal="153" zoomScaleSheetLayoutView="100" workbookViewId="0" topLeftCell="A1">
      <pane ySplit="6" topLeftCell="A201" activePane="bottomLeft" state="frozen"/>
      <selection pane="bottomLeft" activeCell="D212" sqref="D212"/>
    </sheetView>
  </sheetViews>
  <sheetFormatPr defaultColWidth="9.00390625" defaultRowHeight="15"/>
  <cols>
    <col min="1" max="1" width="16.140625" style="3" customWidth="1"/>
    <col min="2" max="2" width="5.140625" style="2" customWidth="1"/>
    <col min="3" max="3" width="5.00390625" style="2" customWidth="1"/>
    <col min="4" max="4" width="5.421875" style="2" customWidth="1"/>
    <col min="5" max="5" width="5.00390625" style="2" customWidth="1"/>
    <col min="6" max="27" width="5.140625" style="2" customWidth="1"/>
    <col min="28" max="234" width="9.00390625" style="2" customWidth="1"/>
  </cols>
  <sheetData>
    <row r="1" spans="1:27" ht="20.25">
      <c r="A1" s="4" t="s">
        <v>0</v>
      </c>
      <c r="B1" s="5"/>
      <c r="C1" s="5"/>
      <c r="D1" s="5"/>
      <c r="E1" s="5"/>
      <c r="F1" s="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20.25">
      <c r="A2" s="4"/>
      <c r="B2" s="5"/>
      <c r="C2" s="5"/>
      <c r="D2" s="5"/>
      <c r="E2" s="5"/>
      <c r="F2" s="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3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9"/>
    </row>
    <row r="4" spans="1:27" s="1" customFormat="1" ht="15" customHeight="1">
      <c r="A4" s="8" t="s">
        <v>2</v>
      </c>
      <c r="B4" s="9" t="s">
        <v>3</v>
      </c>
      <c r="C4" s="10"/>
      <c r="D4" s="10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0"/>
    </row>
    <row r="5" spans="1:27" s="1" customFormat="1" ht="30.75" customHeight="1">
      <c r="A5" s="11"/>
      <c r="B5" s="12" t="s">
        <v>5</v>
      </c>
      <c r="C5" s="13" t="s">
        <v>6</v>
      </c>
      <c r="D5" s="13" t="s">
        <v>7</v>
      </c>
      <c r="E5" s="12" t="s">
        <v>5</v>
      </c>
      <c r="F5" s="13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21" t="s">
        <v>23</v>
      </c>
      <c r="V5" s="21" t="s">
        <v>24</v>
      </c>
      <c r="W5" s="21" t="s">
        <v>25</v>
      </c>
      <c r="X5" s="21" t="s">
        <v>26</v>
      </c>
      <c r="Y5" s="21" t="s">
        <v>27</v>
      </c>
      <c r="Z5" s="31" t="s">
        <v>28</v>
      </c>
      <c r="AA5" s="21" t="s">
        <v>29</v>
      </c>
    </row>
    <row r="6" spans="1:27" ht="13.5" customHeight="1">
      <c r="A6" s="14" t="s">
        <v>30</v>
      </c>
      <c r="B6" s="15">
        <f>B7+B83+B89+B97+B99+B101+B103+B105+B107+B109+B112+B115+B130</f>
        <v>1330</v>
      </c>
      <c r="C6" s="15">
        <f>C7+C83+C89+C97+C99+C101+C103+C105+C107+C109+C112+C115+C130</f>
        <v>300</v>
      </c>
      <c r="D6" s="15">
        <f>D7+D83+D89+D97+D99+D101+D103+D105+D107+D109+D112+D115+D130</f>
        <v>30</v>
      </c>
      <c r="E6" s="15">
        <f>E7+E83+E89+E97+E99+E101+E103+E105+E107+E109+E112+E115+E130</f>
        <v>4700</v>
      </c>
      <c r="F6" s="15">
        <f>F7+F83+F89+F97+F99+F101+F103+F105+F107+F109+F112+F115+F130</f>
        <v>700</v>
      </c>
      <c r="G6" s="15">
        <f aca="true" t="shared" si="0" ref="G6:AA6">G7+G83+G89+G97+G99+G101+G103+G105+G107+G109+G112+G115+G130</f>
        <v>31</v>
      </c>
      <c r="H6" s="15">
        <f t="shared" si="0"/>
        <v>343</v>
      </c>
      <c r="I6" s="15">
        <f t="shared" si="0"/>
        <v>68</v>
      </c>
      <c r="J6" s="15">
        <f t="shared" si="0"/>
        <v>76</v>
      </c>
      <c r="K6" s="15">
        <f t="shared" si="0"/>
        <v>63</v>
      </c>
      <c r="L6" s="15">
        <f t="shared" si="0"/>
        <v>69</v>
      </c>
      <c r="M6" s="15">
        <f t="shared" si="0"/>
        <v>65</v>
      </c>
      <c r="N6" s="15">
        <f t="shared" si="0"/>
        <v>393</v>
      </c>
      <c r="O6" s="15">
        <f t="shared" si="0"/>
        <v>41</v>
      </c>
      <c r="P6" s="15">
        <f t="shared" si="0"/>
        <v>125</v>
      </c>
      <c r="Q6" s="15">
        <f t="shared" si="0"/>
        <v>279</v>
      </c>
      <c r="R6" s="15">
        <f t="shared" si="0"/>
        <v>335</v>
      </c>
      <c r="S6" s="15">
        <f t="shared" si="0"/>
        <v>417</v>
      </c>
      <c r="T6" s="15">
        <v>444</v>
      </c>
      <c r="U6" s="15">
        <f t="shared" si="0"/>
        <v>50</v>
      </c>
      <c r="V6" s="15">
        <f t="shared" si="0"/>
        <v>352</v>
      </c>
      <c r="W6" s="15">
        <f t="shared" si="0"/>
        <v>289</v>
      </c>
      <c r="X6" s="15">
        <f t="shared" si="0"/>
        <v>217</v>
      </c>
      <c r="Y6" s="15">
        <v>772</v>
      </c>
      <c r="Z6" s="15">
        <f t="shared" si="0"/>
        <v>167</v>
      </c>
      <c r="AA6" s="15">
        <f t="shared" si="0"/>
        <v>14</v>
      </c>
    </row>
    <row r="7" spans="1:27" ht="13.5" customHeight="1">
      <c r="A7" s="14" t="s">
        <v>31</v>
      </c>
      <c r="B7" s="16">
        <v>808</v>
      </c>
      <c r="C7" s="16">
        <f>SUM(C8:C82)</f>
        <v>69</v>
      </c>
      <c r="D7" s="16">
        <f>SUM(D8:D81)</f>
        <v>0</v>
      </c>
      <c r="E7" s="16">
        <f>SUM(E8:E81)</f>
        <v>3037</v>
      </c>
      <c r="F7" s="16">
        <f>SUM(F8:F81)</f>
        <v>406</v>
      </c>
      <c r="G7" s="16">
        <f aca="true" t="shared" si="1" ref="G7:AA7">SUM(G8:G81)</f>
        <v>17</v>
      </c>
      <c r="H7" s="16">
        <f t="shared" si="1"/>
        <v>229</v>
      </c>
      <c r="I7" s="16">
        <f t="shared" si="1"/>
        <v>36</v>
      </c>
      <c r="J7" s="16">
        <f t="shared" si="1"/>
        <v>51</v>
      </c>
      <c r="K7" s="16">
        <f t="shared" si="1"/>
        <v>41</v>
      </c>
      <c r="L7" s="16">
        <f t="shared" si="1"/>
        <v>58</v>
      </c>
      <c r="M7" s="16">
        <f t="shared" si="1"/>
        <v>53</v>
      </c>
      <c r="N7" s="16">
        <f t="shared" si="1"/>
        <v>233</v>
      </c>
      <c r="O7" s="16">
        <f t="shared" si="1"/>
        <v>16</v>
      </c>
      <c r="P7" s="16">
        <f t="shared" si="1"/>
        <v>99</v>
      </c>
      <c r="Q7" s="16">
        <f t="shared" si="1"/>
        <v>168</v>
      </c>
      <c r="R7" s="16">
        <f t="shared" si="1"/>
        <v>213</v>
      </c>
      <c r="S7" s="16">
        <f t="shared" si="1"/>
        <v>264</v>
      </c>
      <c r="T7" s="16">
        <v>307</v>
      </c>
      <c r="U7" s="16">
        <f t="shared" si="1"/>
        <v>21</v>
      </c>
      <c r="V7" s="16">
        <f t="shared" si="1"/>
        <v>187</v>
      </c>
      <c r="W7" s="16">
        <f t="shared" si="1"/>
        <v>188</v>
      </c>
      <c r="X7" s="16">
        <f t="shared" si="1"/>
        <v>157</v>
      </c>
      <c r="Y7" s="16">
        <v>536</v>
      </c>
      <c r="Z7" s="16">
        <f t="shared" si="1"/>
        <v>115</v>
      </c>
      <c r="AA7" s="16">
        <f t="shared" si="1"/>
        <v>12</v>
      </c>
    </row>
    <row r="8" spans="1:27" ht="13.5" customHeight="1">
      <c r="A8" s="17" t="s">
        <v>32</v>
      </c>
      <c r="B8" s="18">
        <v>20</v>
      </c>
      <c r="C8" s="19"/>
      <c r="D8" s="19"/>
      <c r="E8" s="19">
        <v>80</v>
      </c>
      <c r="F8" s="22"/>
      <c r="G8" s="22"/>
      <c r="H8" s="23">
        <v>5</v>
      </c>
      <c r="I8" s="24">
        <v>2</v>
      </c>
      <c r="J8" s="25">
        <v>2</v>
      </c>
      <c r="K8" s="26"/>
      <c r="L8" s="22">
        <v>2</v>
      </c>
      <c r="M8" s="22">
        <v>2</v>
      </c>
      <c r="N8" s="22">
        <v>3</v>
      </c>
      <c r="O8" s="22"/>
      <c r="P8" s="22">
        <v>2</v>
      </c>
      <c r="Q8" s="22">
        <v>3</v>
      </c>
      <c r="R8" s="22">
        <v>2</v>
      </c>
      <c r="S8" s="22">
        <v>3</v>
      </c>
      <c r="T8" s="22">
        <v>4</v>
      </c>
      <c r="U8" s="22"/>
      <c r="V8" s="22">
        <v>3</v>
      </c>
      <c r="W8" s="22">
        <v>3</v>
      </c>
      <c r="X8" s="22">
        <v>2</v>
      </c>
      <c r="Y8" s="22" t="s">
        <v>33</v>
      </c>
      <c r="Z8" s="22">
        <v>2</v>
      </c>
      <c r="AA8" s="22"/>
    </row>
    <row r="9" spans="1:27" ht="13.5" customHeight="1">
      <c r="A9" s="17" t="s">
        <v>34</v>
      </c>
      <c r="B9" s="18">
        <v>17</v>
      </c>
      <c r="C9" s="19"/>
      <c r="D9" s="19"/>
      <c r="E9" s="19">
        <v>80</v>
      </c>
      <c r="F9" s="22">
        <v>0</v>
      </c>
      <c r="G9" s="22"/>
      <c r="H9" s="23">
        <v>5</v>
      </c>
      <c r="I9" s="24"/>
      <c r="J9" s="25"/>
      <c r="K9" s="26">
        <v>2</v>
      </c>
      <c r="L9" s="22">
        <v>2</v>
      </c>
      <c r="M9" s="22">
        <v>2</v>
      </c>
      <c r="N9" s="22">
        <v>4</v>
      </c>
      <c r="O9" s="22"/>
      <c r="P9" s="22">
        <v>2</v>
      </c>
      <c r="Q9" s="22">
        <v>3</v>
      </c>
      <c r="R9" s="22">
        <v>3</v>
      </c>
      <c r="S9" s="22">
        <v>3</v>
      </c>
      <c r="T9" s="22">
        <v>4</v>
      </c>
      <c r="U9" s="22"/>
      <c r="V9" s="22">
        <v>3</v>
      </c>
      <c r="W9" s="22">
        <v>3</v>
      </c>
      <c r="X9" s="22">
        <v>2</v>
      </c>
      <c r="Y9" s="22" t="s">
        <v>33</v>
      </c>
      <c r="Z9" s="22">
        <v>2</v>
      </c>
      <c r="AA9" s="22"/>
    </row>
    <row r="10" spans="1:27" ht="13.5" customHeight="1">
      <c r="A10" s="17" t="s">
        <v>35</v>
      </c>
      <c r="B10" s="18">
        <v>29</v>
      </c>
      <c r="C10" s="19"/>
      <c r="D10" s="19"/>
      <c r="E10" s="19">
        <v>80</v>
      </c>
      <c r="F10" s="22">
        <v>5</v>
      </c>
      <c r="G10" s="22"/>
      <c r="H10" s="23">
        <v>5</v>
      </c>
      <c r="I10" s="24"/>
      <c r="J10" s="25">
        <v>2</v>
      </c>
      <c r="K10" s="26"/>
      <c r="L10" s="22">
        <v>2</v>
      </c>
      <c r="M10" s="22">
        <v>2</v>
      </c>
      <c r="N10" s="22">
        <v>4</v>
      </c>
      <c r="O10" s="22"/>
      <c r="P10" s="22">
        <v>2</v>
      </c>
      <c r="Q10" s="22">
        <v>3</v>
      </c>
      <c r="R10" s="22">
        <v>3</v>
      </c>
      <c r="S10" s="22">
        <v>3</v>
      </c>
      <c r="T10" s="22">
        <v>4</v>
      </c>
      <c r="U10" s="22"/>
      <c r="V10" s="22">
        <v>3</v>
      </c>
      <c r="W10" s="22">
        <v>3</v>
      </c>
      <c r="X10" s="22">
        <v>2</v>
      </c>
      <c r="Y10" s="22" t="s">
        <v>33</v>
      </c>
      <c r="Z10" s="22">
        <v>2</v>
      </c>
      <c r="AA10" s="22"/>
    </row>
    <row r="11" spans="1:27" ht="13.5" customHeight="1">
      <c r="A11" s="17" t="s">
        <v>36</v>
      </c>
      <c r="B11" s="18">
        <v>5</v>
      </c>
      <c r="C11" s="19">
        <f>VLOOKUP(A11,'[1]工程博士'!$A:$D,2,0)</f>
        <v>2</v>
      </c>
      <c r="D11" s="19"/>
      <c r="E11" s="19">
        <f aca="true" t="shared" si="2" ref="E8:E24">SUM(G11:AA11)</f>
        <v>24</v>
      </c>
      <c r="F11" s="22">
        <v>4</v>
      </c>
      <c r="G11" s="22"/>
      <c r="H11" s="23">
        <v>2</v>
      </c>
      <c r="I11" s="24"/>
      <c r="J11" s="25"/>
      <c r="K11" s="26"/>
      <c r="L11" s="22"/>
      <c r="M11" s="22"/>
      <c r="N11" s="22"/>
      <c r="O11" s="22"/>
      <c r="P11" s="22">
        <v>2</v>
      </c>
      <c r="Q11" s="22">
        <v>3</v>
      </c>
      <c r="R11" s="22"/>
      <c r="S11" s="22">
        <v>2</v>
      </c>
      <c r="T11" s="22">
        <v>2</v>
      </c>
      <c r="U11" s="22"/>
      <c r="V11" s="22">
        <v>3</v>
      </c>
      <c r="W11" s="22">
        <v>3</v>
      </c>
      <c r="X11" s="22">
        <v>3</v>
      </c>
      <c r="Y11" s="22">
        <v>4</v>
      </c>
      <c r="Z11" s="22"/>
      <c r="AA11" s="22"/>
    </row>
    <row r="12" spans="1:27" ht="13.5" customHeight="1">
      <c r="A12" s="17" t="s">
        <v>37</v>
      </c>
      <c r="B12" s="18">
        <v>6</v>
      </c>
      <c r="C12" s="19">
        <v>2</v>
      </c>
      <c r="D12" s="19"/>
      <c r="E12" s="19">
        <f t="shared" si="2"/>
        <v>21</v>
      </c>
      <c r="F12" s="22">
        <v>5</v>
      </c>
      <c r="G12" s="22"/>
      <c r="H12" s="23">
        <v>2</v>
      </c>
      <c r="I12" s="24"/>
      <c r="J12" s="25"/>
      <c r="K12" s="26"/>
      <c r="L12" s="22"/>
      <c r="M12" s="22"/>
      <c r="N12" s="22">
        <v>3</v>
      </c>
      <c r="O12" s="22"/>
      <c r="P12" s="22"/>
      <c r="Q12" s="22">
        <v>3</v>
      </c>
      <c r="R12" s="22">
        <v>2</v>
      </c>
      <c r="S12" s="22">
        <v>3</v>
      </c>
      <c r="T12" s="22"/>
      <c r="U12" s="22"/>
      <c r="V12" s="22">
        <v>3</v>
      </c>
      <c r="W12" s="22">
        <v>3</v>
      </c>
      <c r="X12" s="22">
        <v>2</v>
      </c>
      <c r="Y12" s="22"/>
      <c r="Z12" s="22"/>
      <c r="AA12" s="22"/>
    </row>
    <row r="13" spans="1:27" ht="13.5" customHeight="1">
      <c r="A13" s="17" t="s">
        <v>38</v>
      </c>
      <c r="B13" s="18">
        <v>8</v>
      </c>
      <c r="C13" s="19"/>
      <c r="D13" s="19"/>
      <c r="E13" s="19">
        <v>54</v>
      </c>
      <c r="F13" s="22">
        <v>0</v>
      </c>
      <c r="G13" s="22"/>
      <c r="H13" s="23">
        <v>2</v>
      </c>
      <c r="I13" s="24"/>
      <c r="J13" s="25"/>
      <c r="K13" s="26"/>
      <c r="L13" s="22"/>
      <c r="M13" s="22"/>
      <c r="N13" s="22">
        <v>3</v>
      </c>
      <c r="O13" s="22"/>
      <c r="P13" s="22"/>
      <c r="Q13" s="22"/>
      <c r="R13" s="22">
        <v>2</v>
      </c>
      <c r="S13" s="22"/>
      <c r="T13" s="22">
        <v>4</v>
      </c>
      <c r="U13" s="22"/>
      <c r="V13" s="22">
        <v>3</v>
      </c>
      <c r="W13" s="22"/>
      <c r="X13" s="22"/>
      <c r="Y13" s="22" t="s">
        <v>33</v>
      </c>
      <c r="Z13" s="22"/>
      <c r="AA13" s="22"/>
    </row>
    <row r="14" spans="1:27" ht="13.5" customHeight="1">
      <c r="A14" s="17" t="s">
        <v>39</v>
      </c>
      <c r="B14" s="18">
        <v>2</v>
      </c>
      <c r="C14" s="19"/>
      <c r="D14" s="19"/>
      <c r="E14" s="19">
        <f t="shared" si="2"/>
        <v>12</v>
      </c>
      <c r="F14" s="22">
        <v>0</v>
      </c>
      <c r="G14" s="22"/>
      <c r="H14" s="23">
        <v>1</v>
      </c>
      <c r="I14" s="24"/>
      <c r="J14" s="25"/>
      <c r="K14" s="26"/>
      <c r="L14" s="22"/>
      <c r="M14" s="22"/>
      <c r="N14" s="22">
        <v>2</v>
      </c>
      <c r="O14" s="22"/>
      <c r="P14" s="22"/>
      <c r="Q14" s="22"/>
      <c r="R14" s="22">
        <v>2</v>
      </c>
      <c r="S14" s="22"/>
      <c r="T14" s="22"/>
      <c r="U14" s="22"/>
      <c r="V14" s="22">
        <v>3</v>
      </c>
      <c r="W14" s="22">
        <v>4</v>
      </c>
      <c r="X14" s="22"/>
      <c r="Y14" s="22"/>
      <c r="Z14" s="22"/>
      <c r="AA14" s="22"/>
    </row>
    <row r="15" spans="1:27" ht="13.5" customHeight="1">
      <c r="A15" s="17" t="s">
        <v>40</v>
      </c>
      <c r="B15" s="18">
        <v>3</v>
      </c>
      <c r="C15" s="19"/>
      <c r="D15" s="19"/>
      <c r="E15" s="19">
        <f t="shared" si="2"/>
        <v>16</v>
      </c>
      <c r="F15" s="22">
        <v>0</v>
      </c>
      <c r="G15" s="22"/>
      <c r="H15" s="23">
        <v>1</v>
      </c>
      <c r="I15" s="24"/>
      <c r="J15" s="25"/>
      <c r="K15" s="26"/>
      <c r="L15" s="22"/>
      <c r="M15" s="22"/>
      <c r="N15" s="22">
        <v>2</v>
      </c>
      <c r="O15" s="22"/>
      <c r="P15" s="22">
        <v>1</v>
      </c>
      <c r="Q15" s="22"/>
      <c r="R15" s="22">
        <v>1</v>
      </c>
      <c r="S15" s="22">
        <v>1</v>
      </c>
      <c r="T15" s="22">
        <v>3</v>
      </c>
      <c r="U15" s="22"/>
      <c r="V15" s="22">
        <v>1</v>
      </c>
      <c r="W15" s="22">
        <v>1</v>
      </c>
      <c r="X15" s="22">
        <v>1</v>
      </c>
      <c r="Y15" s="22">
        <v>2</v>
      </c>
      <c r="Z15" s="22">
        <v>2</v>
      </c>
      <c r="AA15" s="22"/>
    </row>
    <row r="16" spans="1:27" ht="13.5" customHeight="1">
      <c r="A16" s="17" t="s">
        <v>41</v>
      </c>
      <c r="B16" s="18">
        <v>5</v>
      </c>
      <c r="C16" s="19">
        <v>2</v>
      </c>
      <c r="D16" s="19"/>
      <c r="E16" s="19">
        <f t="shared" si="2"/>
        <v>18</v>
      </c>
      <c r="F16" s="22">
        <v>10</v>
      </c>
      <c r="G16" s="22"/>
      <c r="H16" s="23">
        <v>2</v>
      </c>
      <c r="I16" s="24"/>
      <c r="J16" s="25"/>
      <c r="K16" s="26"/>
      <c r="L16" s="22"/>
      <c r="M16" s="22"/>
      <c r="N16" s="22">
        <v>3</v>
      </c>
      <c r="O16" s="22"/>
      <c r="P16" s="22"/>
      <c r="Q16" s="22"/>
      <c r="R16" s="22">
        <v>2</v>
      </c>
      <c r="S16" s="22"/>
      <c r="T16" s="22">
        <v>3</v>
      </c>
      <c r="U16" s="22"/>
      <c r="V16" s="22"/>
      <c r="W16" s="22">
        <v>3</v>
      </c>
      <c r="X16" s="22"/>
      <c r="Y16" s="22">
        <v>5</v>
      </c>
      <c r="Z16" s="22"/>
      <c r="AA16" s="22"/>
    </row>
    <row r="17" spans="1:27" ht="13.5" customHeight="1">
      <c r="A17" s="17" t="s">
        <v>42</v>
      </c>
      <c r="B17" s="18">
        <v>4</v>
      </c>
      <c r="C17" s="19">
        <v>2</v>
      </c>
      <c r="D17" s="19"/>
      <c r="E17" s="19">
        <f t="shared" si="2"/>
        <v>22</v>
      </c>
      <c r="F17" s="22">
        <v>3</v>
      </c>
      <c r="G17" s="22"/>
      <c r="H17" s="23">
        <v>2</v>
      </c>
      <c r="I17" s="24"/>
      <c r="J17" s="25"/>
      <c r="K17" s="26"/>
      <c r="L17" s="22"/>
      <c r="M17" s="22"/>
      <c r="N17" s="22">
        <v>2</v>
      </c>
      <c r="O17" s="22"/>
      <c r="P17" s="22"/>
      <c r="Q17" s="22"/>
      <c r="R17" s="22"/>
      <c r="S17" s="22"/>
      <c r="T17" s="22">
        <v>3</v>
      </c>
      <c r="U17" s="22"/>
      <c r="V17" s="22">
        <v>3</v>
      </c>
      <c r="W17" s="22">
        <v>3</v>
      </c>
      <c r="X17" s="22">
        <v>2</v>
      </c>
      <c r="Y17" s="22">
        <v>5</v>
      </c>
      <c r="Z17" s="22"/>
      <c r="AA17" s="22">
        <v>2</v>
      </c>
    </row>
    <row r="18" spans="1:27" ht="13.5" customHeight="1">
      <c r="A18" s="17" t="s">
        <v>43</v>
      </c>
      <c r="B18" s="18">
        <v>5</v>
      </c>
      <c r="C18" s="19">
        <v>3</v>
      </c>
      <c r="D18" s="19"/>
      <c r="E18" s="19">
        <f t="shared" si="2"/>
        <v>14</v>
      </c>
      <c r="F18" s="22">
        <v>4</v>
      </c>
      <c r="G18" s="22"/>
      <c r="H18" s="23">
        <v>2</v>
      </c>
      <c r="I18" s="24"/>
      <c r="J18" s="25"/>
      <c r="K18" s="26"/>
      <c r="L18" s="22"/>
      <c r="M18" s="22"/>
      <c r="N18" s="22"/>
      <c r="O18" s="22"/>
      <c r="P18" s="22"/>
      <c r="Q18" s="22"/>
      <c r="R18" s="22"/>
      <c r="S18" s="22">
        <v>2</v>
      </c>
      <c r="T18" s="22"/>
      <c r="U18" s="22"/>
      <c r="V18" s="22">
        <v>3</v>
      </c>
      <c r="W18" s="22">
        <v>2</v>
      </c>
      <c r="X18" s="22"/>
      <c r="Y18" s="22">
        <v>5</v>
      </c>
      <c r="Z18" s="22"/>
      <c r="AA18" s="22"/>
    </row>
    <row r="19" spans="1:27" ht="13.5" customHeight="1">
      <c r="A19" s="17" t="s">
        <v>44</v>
      </c>
      <c r="B19" s="18">
        <v>5</v>
      </c>
      <c r="C19" s="19">
        <v>3</v>
      </c>
      <c r="D19" s="19"/>
      <c r="E19" s="19">
        <f t="shared" si="2"/>
        <v>17</v>
      </c>
      <c r="F19" s="22">
        <v>5</v>
      </c>
      <c r="G19" s="22"/>
      <c r="H19" s="23"/>
      <c r="I19" s="24"/>
      <c r="J19" s="25"/>
      <c r="K19" s="26"/>
      <c r="L19" s="22"/>
      <c r="M19" s="22"/>
      <c r="N19" s="22">
        <v>2</v>
      </c>
      <c r="O19" s="22"/>
      <c r="P19" s="22"/>
      <c r="Q19" s="22"/>
      <c r="R19" s="22">
        <v>2</v>
      </c>
      <c r="S19" s="22">
        <v>3</v>
      </c>
      <c r="T19" s="22"/>
      <c r="U19" s="22"/>
      <c r="V19" s="22">
        <v>3</v>
      </c>
      <c r="W19" s="22"/>
      <c r="X19" s="22"/>
      <c r="Y19" s="22">
        <v>3</v>
      </c>
      <c r="Z19" s="22">
        <v>4</v>
      </c>
      <c r="AA19" s="22"/>
    </row>
    <row r="20" spans="1:27" ht="13.5" customHeight="1">
      <c r="A20" s="17" t="s">
        <v>45</v>
      </c>
      <c r="B20" s="18">
        <v>20</v>
      </c>
      <c r="C20" s="19">
        <v>5</v>
      </c>
      <c r="D20" s="19"/>
      <c r="E20" s="19">
        <f t="shared" si="2"/>
        <v>24</v>
      </c>
      <c r="F20" s="22">
        <v>2</v>
      </c>
      <c r="G20" s="22"/>
      <c r="H20" s="23">
        <v>2</v>
      </c>
      <c r="I20" s="24"/>
      <c r="J20" s="25"/>
      <c r="K20" s="26"/>
      <c r="L20" s="22"/>
      <c r="M20" s="22"/>
      <c r="N20" s="22">
        <v>3</v>
      </c>
      <c r="O20" s="22"/>
      <c r="P20" s="22"/>
      <c r="Q20" s="22">
        <v>2</v>
      </c>
      <c r="R20" s="22">
        <v>2</v>
      </c>
      <c r="S20" s="22">
        <v>2</v>
      </c>
      <c r="T20" s="22">
        <v>2</v>
      </c>
      <c r="U20" s="22"/>
      <c r="V20" s="22">
        <v>3</v>
      </c>
      <c r="W20" s="22">
        <v>3</v>
      </c>
      <c r="X20" s="22"/>
      <c r="Y20" s="22">
        <v>5</v>
      </c>
      <c r="Z20" s="22"/>
      <c r="AA20" s="22"/>
    </row>
    <row r="21" spans="1:27" ht="13.5" customHeight="1">
      <c r="A21" s="17" t="s">
        <v>46</v>
      </c>
      <c r="B21" s="18">
        <v>7</v>
      </c>
      <c r="C21" s="19"/>
      <c r="D21" s="19"/>
      <c r="E21" s="19">
        <f t="shared" si="2"/>
        <v>31</v>
      </c>
      <c r="F21" s="22">
        <v>2</v>
      </c>
      <c r="G21" s="22"/>
      <c r="H21" s="23">
        <v>4</v>
      </c>
      <c r="I21" s="24"/>
      <c r="J21" s="25"/>
      <c r="K21" s="26"/>
      <c r="L21" s="22"/>
      <c r="M21" s="22">
        <v>2</v>
      </c>
      <c r="N21" s="22">
        <v>3</v>
      </c>
      <c r="O21" s="22"/>
      <c r="P21" s="22"/>
      <c r="Q21" s="22">
        <v>2</v>
      </c>
      <c r="R21" s="22">
        <v>2</v>
      </c>
      <c r="S21" s="22"/>
      <c r="T21" s="22">
        <v>3</v>
      </c>
      <c r="U21" s="22"/>
      <c r="V21" s="22">
        <v>3</v>
      </c>
      <c r="W21" s="22">
        <v>4</v>
      </c>
      <c r="X21" s="22">
        <v>2</v>
      </c>
      <c r="Y21" s="22">
        <v>6</v>
      </c>
      <c r="Z21" s="22"/>
      <c r="AA21" s="22"/>
    </row>
    <row r="22" spans="1:27" ht="13.5" customHeight="1">
      <c r="A22" s="17" t="s">
        <v>47</v>
      </c>
      <c r="B22" s="18">
        <v>6</v>
      </c>
      <c r="C22" s="19"/>
      <c r="D22" s="19"/>
      <c r="E22" s="19">
        <f t="shared" si="2"/>
        <v>57</v>
      </c>
      <c r="F22" s="22">
        <v>0</v>
      </c>
      <c r="G22" s="22"/>
      <c r="H22" s="23">
        <v>5</v>
      </c>
      <c r="I22" s="24"/>
      <c r="J22" s="25">
        <v>2</v>
      </c>
      <c r="K22" s="26"/>
      <c r="L22" s="22"/>
      <c r="M22" s="22">
        <v>2</v>
      </c>
      <c r="N22" s="22">
        <v>8</v>
      </c>
      <c r="O22" s="22"/>
      <c r="P22" s="22">
        <v>2</v>
      </c>
      <c r="Q22" s="22">
        <v>5</v>
      </c>
      <c r="R22" s="22">
        <v>6</v>
      </c>
      <c r="S22" s="22">
        <v>5</v>
      </c>
      <c r="T22" s="22">
        <v>4</v>
      </c>
      <c r="U22" s="22"/>
      <c r="V22" s="22">
        <v>5</v>
      </c>
      <c r="W22" s="22">
        <v>3</v>
      </c>
      <c r="X22" s="22">
        <v>2</v>
      </c>
      <c r="Y22" s="22">
        <v>6</v>
      </c>
      <c r="Z22" s="22">
        <v>2</v>
      </c>
      <c r="AA22" s="22"/>
    </row>
    <row r="23" spans="1:27" ht="13.5" customHeight="1">
      <c r="A23" s="17" t="s">
        <v>48</v>
      </c>
      <c r="B23" s="18">
        <v>14</v>
      </c>
      <c r="C23" s="19"/>
      <c r="D23" s="19"/>
      <c r="E23" s="19">
        <f t="shared" si="2"/>
        <v>44</v>
      </c>
      <c r="F23" s="22"/>
      <c r="G23" s="22"/>
      <c r="H23" s="23">
        <v>3</v>
      </c>
      <c r="I23" s="24">
        <v>2</v>
      </c>
      <c r="J23" s="25"/>
      <c r="K23" s="26">
        <v>2</v>
      </c>
      <c r="L23" s="22">
        <v>1</v>
      </c>
      <c r="M23" s="22"/>
      <c r="N23" s="22">
        <v>4</v>
      </c>
      <c r="O23" s="22"/>
      <c r="P23" s="22">
        <v>2</v>
      </c>
      <c r="Q23" s="22">
        <v>3</v>
      </c>
      <c r="R23" s="22">
        <v>2</v>
      </c>
      <c r="S23" s="22">
        <v>3</v>
      </c>
      <c r="T23" s="22">
        <v>4</v>
      </c>
      <c r="U23" s="22"/>
      <c r="V23" s="22">
        <v>5</v>
      </c>
      <c r="W23" s="22">
        <v>3</v>
      </c>
      <c r="X23" s="22">
        <v>2</v>
      </c>
      <c r="Y23" s="22">
        <v>6</v>
      </c>
      <c r="Z23" s="22">
        <v>2</v>
      </c>
      <c r="AA23" s="22"/>
    </row>
    <row r="24" spans="1:27" ht="13.5" customHeight="1">
      <c r="A24" s="17" t="s">
        <v>49</v>
      </c>
      <c r="B24" s="18">
        <v>13</v>
      </c>
      <c r="C24" s="19"/>
      <c r="D24" s="19"/>
      <c r="E24" s="19">
        <f t="shared" si="2"/>
        <v>41</v>
      </c>
      <c r="F24" s="22">
        <v>0</v>
      </c>
      <c r="G24" s="22"/>
      <c r="H24" s="23">
        <v>2</v>
      </c>
      <c r="I24" s="24"/>
      <c r="J24" s="25">
        <v>1</v>
      </c>
      <c r="K24" s="26"/>
      <c r="L24" s="22">
        <v>1</v>
      </c>
      <c r="M24" s="22">
        <v>1</v>
      </c>
      <c r="N24" s="22">
        <v>4</v>
      </c>
      <c r="O24" s="22"/>
      <c r="P24" s="22">
        <v>2</v>
      </c>
      <c r="Q24" s="22">
        <v>3</v>
      </c>
      <c r="R24" s="22">
        <v>4</v>
      </c>
      <c r="S24" s="22">
        <v>5</v>
      </c>
      <c r="T24" s="22">
        <v>4</v>
      </c>
      <c r="U24" s="22"/>
      <c r="V24" s="22">
        <v>3</v>
      </c>
      <c r="W24" s="22">
        <v>3</v>
      </c>
      <c r="X24" s="22">
        <v>2</v>
      </c>
      <c r="Y24" s="22">
        <v>4</v>
      </c>
      <c r="Z24" s="22">
        <v>2</v>
      </c>
      <c r="AA24" s="22"/>
    </row>
    <row r="25" spans="1:27" ht="13.5" customHeight="1">
      <c r="A25" s="17" t="s">
        <v>50</v>
      </c>
      <c r="B25" s="18">
        <v>3</v>
      </c>
      <c r="C25" s="19"/>
      <c r="D25" s="19"/>
      <c r="E25" s="19">
        <v>9</v>
      </c>
      <c r="F25" s="22">
        <v>0</v>
      </c>
      <c r="G25" s="22"/>
      <c r="H25" s="23"/>
      <c r="I25" s="24"/>
      <c r="J25" s="25"/>
      <c r="K25" s="2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>
      <c r="A26" s="17" t="s">
        <v>51</v>
      </c>
      <c r="B26" s="18">
        <v>0</v>
      </c>
      <c r="C26" s="19"/>
      <c r="D26" s="19"/>
      <c r="E26" s="19">
        <v>9</v>
      </c>
      <c r="F26" s="22">
        <v>0</v>
      </c>
      <c r="G26" s="22"/>
      <c r="H26" s="23"/>
      <c r="I26" s="24"/>
      <c r="J26" s="25"/>
      <c r="K26" s="2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>
      <c r="A27" s="17" t="s">
        <v>52</v>
      </c>
      <c r="B27" s="18">
        <v>3</v>
      </c>
      <c r="C27" s="19"/>
      <c r="D27" s="19"/>
      <c r="E27" s="19">
        <v>18</v>
      </c>
      <c r="F27" s="22">
        <v>0</v>
      </c>
      <c r="G27" s="22"/>
      <c r="H27" s="23"/>
      <c r="I27" s="24"/>
      <c r="J27" s="25"/>
      <c r="K27" s="2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3.5" customHeight="1">
      <c r="A28" s="17" t="s">
        <v>53</v>
      </c>
      <c r="B28" s="18">
        <v>10</v>
      </c>
      <c r="C28" s="19"/>
      <c r="D28" s="19"/>
      <c r="E28" s="19">
        <f aca="true" t="shared" si="3" ref="E28:E81">SUM(G28:AA28)</f>
        <v>20</v>
      </c>
      <c r="F28" s="22">
        <v>0</v>
      </c>
      <c r="G28" s="22"/>
      <c r="H28" s="23">
        <v>2</v>
      </c>
      <c r="I28" s="24"/>
      <c r="J28" s="25"/>
      <c r="K28" s="26"/>
      <c r="L28" s="22"/>
      <c r="M28" s="22"/>
      <c r="N28" s="22"/>
      <c r="O28" s="22"/>
      <c r="P28" s="22"/>
      <c r="Q28" s="22"/>
      <c r="R28" s="22">
        <v>2</v>
      </c>
      <c r="S28" s="22">
        <v>3</v>
      </c>
      <c r="T28" s="22">
        <v>3</v>
      </c>
      <c r="U28" s="22"/>
      <c r="V28" s="22"/>
      <c r="W28" s="22">
        <v>3</v>
      </c>
      <c r="X28" s="22">
        <v>2</v>
      </c>
      <c r="Y28" s="22">
        <v>5</v>
      </c>
      <c r="Z28" s="22"/>
      <c r="AA28" s="22"/>
    </row>
    <row r="29" spans="1:27" ht="13.5" customHeight="1">
      <c r="A29" s="17" t="s">
        <v>54</v>
      </c>
      <c r="B29" s="18">
        <v>4</v>
      </c>
      <c r="C29" s="19"/>
      <c r="D29" s="19"/>
      <c r="E29" s="19">
        <f t="shared" si="3"/>
        <v>44</v>
      </c>
      <c r="F29" s="22">
        <v>0</v>
      </c>
      <c r="G29" s="22"/>
      <c r="H29" s="23">
        <v>5</v>
      </c>
      <c r="I29" s="24"/>
      <c r="J29" s="25"/>
      <c r="K29" s="26"/>
      <c r="L29" s="22">
        <v>1</v>
      </c>
      <c r="M29" s="22"/>
      <c r="N29" s="22">
        <v>5</v>
      </c>
      <c r="O29" s="22"/>
      <c r="P29" s="22">
        <v>2</v>
      </c>
      <c r="Q29" s="22">
        <v>3</v>
      </c>
      <c r="R29" s="22">
        <v>4</v>
      </c>
      <c r="S29" s="22">
        <v>6</v>
      </c>
      <c r="T29" s="22">
        <v>2</v>
      </c>
      <c r="U29" s="22"/>
      <c r="V29" s="22">
        <v>5</v>
      </c>
      <c r="W29" s="22">
        <v>3</v>
      </c>
      <c r="X29" s="22">
        <v>2</v>
      </c>
      <c r="Y29" s="22">
        <v>4</v>
      </c>
      <c r="Z29" s="22">
        <v>2</v>
      </c>
      <c r="AA29" s="22"/>
    </row>
    <row r="30" spans="1:27" ht="13.5" customHeight="1">
      <c r="A30" s="17" t="s">
        <v>55</v>
      </c>
      <c r="B30" s="18">
        <v>14</v>
      </c>
      <c r="C30" s="19">
        <v>2</v>
      </c>
      <c r="D30" s="19"/>
      <c r="E30" s="19">
        <f t="shared" si="3"/>
        <v>48</v>
      </c>
      <c r="F30" s="22">
        <v>29</v>
      </c>
      <c r="G30" s="22"/>
      <c r="H30" s="23">
        <v>6</v>
      </c>
      <c r="I30" s="24"/>
      <c r="J30" s="25"/>
      <c r="K30" s="26"/>
      <c r="L30" s="22"/>
      <c r="M30" s="22"/>
      <c r="N30" s="22">
        <v>6</v>
      </c>
      <c r="O30" s="22"/>
      <c r="P30" s="22">
        <v>2</v>
      </c>
      <c r="Q30" s="22"/>
      <c r="R30" s="22">
        <v>6</v>
      </c>
      <c r="S30" s="22">
        <v>7</v>
      </c>
      <c r="T30" s="22">
        <v>4</v>
      </c>
      <c r="U30" s="22"/>
      <c r="V30" s="22">
        <v>5</v>
      </c>
      <c r="W30" s="22">
        <v>4</v>
      </c>
      <c r="X30" s="22">
        <v>2</v>
      </c>
      <c r="Y30" s="22">
        <v>4</v>
      </c>
      <c r="Z30" s="22">
        <v>2</v>
      </c>
      <c r="AA30" s="22"/>
    </row>
    <row r="31" spans="1:27" ht="13.5" customHeight="1">
      <c r="A31" s="17" t="s">
        <v>56</v>
      </c>
      <c r="B31" s="18" t="s">
        <v>57</v>
      </c>
      <c r="C31" s="19">
        <v>2</v>
      </c>
      <c r="D31" s="19"/>
      <c r="E31" s="19">
        <f t="shared" si="3"/>
        <v>19</v>
      </c>
      <c r="F31" s="22">
        <v>10</v>
      </c>
      <c r="G31" s="22"/>
      <c r="H31" s="23">
        <v>4</v>
      </c>
      <c r="I31" s="24"/>
      <c r="J31" s="25"/>
      <c r="K31" s="26"/>
      <c r="L31" s="22"/>
      <c r="M31" s="22"/>
      <c r="N31" s="22">
        <v>2</v>
      </c>
      <c r="O31" s="22"/>
      <c r="P31" s="22">
        <v>2</v>
      </c>
      <c r="Q31" s="22"/>
      <c r="R31" s="22"/>
      <c r="S31" s="22"/>
      <c r="T31" s="22"/>
      <c r="U31" s="22"/>
      <c r="V31" s="22"/>
      <c r="W31" s="22"/>
      <c r="X31" s="22">
        <v>3</v>
      </c>
      <c r="Y31" s="22">
        <v>8</v>
      </c>
      <c r="Z31" s="22"/>
      <c r="AA31" s="22"/>
    </row>
    <row r="32" spans="1:27" ht="13.5" customHeight="1">
      <c r="A32" s="17" t="s">
        <v>58</v>
      </c>
      <c r="B32" s="18">
        <v>6</v>
      </c>
      <c r="C32" s="19">
        <v>2</v>
      </c>
      <c r="D32" s="19"/>
      <c r="E32" s="19">
        <f t="shared" si="3"/>
        <v>14</v>
      </c>
      <c r="F32" s="22">
        <v>4</v>
      </c>
      <c r="G32" s="22"/>
      <c r="H32" s="23">
        <v>3</v>
      </c>
      <c r="I32" s="24"/>
      <c r="J32" s="25"/>
      <c r="K32" s="26"/>
      <c r="L32" s="22"/>
      <c r="M32" s="22"/>
      <c r="N32" s="22">
        <v>3</v>
      </c>
      <c r="O32" s="22"/>
      <c r="P32" s="22"/>
      <c r="Q32" s="22"/>
      <c r="R32" s="22"/>
      <c r="S32" s="22">
        <v>4</v>
      </c>
      <c r="T32" s="22"/>
      <c r="U32" s="22"/>
      <c r="V32" s="22">
        <v>4</v>
      </c>
      <c r="W32" s="22"/>
      <c r="X32" s="22"/>
      <c r="Y32" s="22"/>
      <c r="Z32" s="22"/>
      <c r="AA32" s="22"/>
    </row>
    <row r="33" spans="1:27" ht="13.5" customHeight="1">
      <c r="A33" s="17" t="s">
        <v>59</v>
      </c>
      <c r="B33" s="18">
        <v>6</v>
      </c>
      <c r="C33" s="19"/>
      <c r="D33" s="19"/>
      <c r="E33" s="19">
        <f t="shared" si="3"/>
        <v>26</v>
      </c>
      <c r="F33" s="22"/>
      <c r="G33" s="22"/>
      <c r="H33" s="23">
        <v>2</v>
      </c>
      <c r="I33" s="24"/>
      <c r="J33" s="25"/>
      <c r="K33" s="26"/>
      <c r="L33" s="22"/>
      <c r="M33" s="22"/>
      <c r="N33" s="22">
        <v>2</v>
      </c>
      <c r="O33" s="22"/>
      <c r="P33" s="22"/>
      <c r="Q33" s="22">
        <v>3</v>
      </c>
      <c r="R33" s="22">
        <v>4</v>
      </c>
      <c r="S33" s="22">
        <v>2</v>
      </c>
      <c r="T33" s="22">
        <v>3</v>
      </c>
      <c r="U33" s="22"/>
      <c r="V33" s="22">
        <v>3</v>
      </c>
      <c r="W33" s="22">
        <v>3</v>
      </c>
      <c r="X33" s="22"/>
      <c r="Y33" s="22">
        <v>2</v>
      </c>
      <c r="Z33" s="22">
        <v>2</v>
      </c>
      <c r="AA33" s="22"/>
    </row>
    <row r="34" spans="1:27" ht="13.5" customHeight="1">
      <c r="A34" s="17" t="s">
        <v>60</v>
      </c>
      <c r="B34" s="18">
        <v>5</v>
      </c>
      <c r="C34" s="19"/>
      <c r="D34" s="19"/>
      <c r="E34" s="19">
        <f t="shared" si="3"/>
        <v>30</v>
      </c>
      <c r="F34" s="22">
        <v>9</v>
      </c>
      <c r="G34" s="22"/>
      <c r="H34" s="23">
        <v>3</v>
      </c>
      <c r="I34" s="24"/>
      <c r="J34" s="25">
        <v>2</v>
      </c>
      <c r="K34" s="26"/>
      <c r="L34" s="22"/>
      <c r="M34" s="22"/>
      <c r="N34" s="22">
        <v>2</v>
      </c>
      <c r="O34" s="22"/>
      <c r="P34" s="22">
        <v>2</v>
      </c>
      <c r="Q34" s="22"/>
      <c r="R34" s="22">
        <v>3</v>
      </c>
      <c r="S34" s="22">
        <v>2</v>
      </c>
      <c r="T34" s="22">
        <v>3</v>
      </c>
      <c r="U34" s="22"/>
      <c r="V34" s="22">
        <v>3</v>
      </c>
      <c r="W34" s="22">
        <v>3</v>
      </c>
      <c r="X34" s="22">
        <v>2</v>
      </c>
      <c r="Y34" s="22">
        <v>3</v>
      </c>
      <c r="Z34" s="22">
        <v>2</v>
      </c>
      <c r="AA34" s="22"/>
    </row>
    <row r="35" spans="1:27" ht="13.5" customHeight="1">
      <c r="A35" s="17" t="s">
        <v>61</v>
      </c>
      <c r="B35" s="18">
        <v>7</v>
      </c>
      <c r="C35" s="19">
        <v>3</v>
      </c>
      <c r="D35" s="19"/>
      <c r="E35" s="19">
        <f t="shared" si="3"/>
        <v>30</v>
      </c>
      <c r="F35" s="22">
        <v>15</v>
      </c>
      <c r="G35" s="22"/>
      <c r="H35" s="23">
        <v>2</v>
      </c>
      <c r="I35" s="24"/>
      <c r="J35" s="25"/>
      <c r="K35" s="26"/>
      <c r="L35" s="22"/>
      <c r="M35" s="22"/>
      <c r="N35" s="22">
        <v>2</v>
      </c>
      <c r="O35" s="22"/>
      <c r="P35" s="22"/>
      <c r="Q35" s="22"/>
      <c r="R35" s="22">
        <v>4</v>
      </c>
      <c r="S35" s="22">
        <v>3</v>
      </c>
      <c r="T35" s="22">
        <v>3</v>
      </c>
      <c r="U35" s="22"/>
      <c r="V35" s="22">
        <v>3</v>
      </c>
      <c r="W35" s="22">
        <v>3</v>
      </c>
      <c r="X35" s="22">
        <v>3</v>
      </c>
      <c r="Y35" s="22">
        <v>3</v>
      </c>
      <c r="Z35" s="22">
        <v>4</v>
      </c>
      <c r="AA35" s="22"/>
    </row>
    <row r="36" spans="1:27" ht="13.5" customHeight="1">
      <c r="A36" s="17" t="s">
        <v>62</v>
      </c>
      <c r="B36" s="18">
        <v>5</v>
      </c>
      <c r="C36" s="19"/>
      <c r="D36" s="19"/>
      <c r="E36" s="19">
        <f t="shared" si="3"/>
        <v>37</v>
      </c>
      <c r="F36" s="22">
        <v>13</v>
      </c>
      <c r="G36" s="22"/>
      <c r="H36" s="23">
        <v>5</v>
      </c>
      <c r="I36" s="24"/>
      <c r="J36" s="25">
        <v>2</v>
      </c>
      <c r="K36" s="26"/>
      <c r="L36" s="22">
        <v>2</v>
      </c>
      <c r="M36" s="22"/>
      <c r="N36" s="22">
        <v>3</v>
      </c>
      <c r="O36" s="22"/>
      <c r="P36" s="22">
        <v>2</v>
      </c>
      <c r="Q36" s="22"/>
      <c r="R36" s="22">
        <v>3</v>
      </c>
      <c r="S36" s="22">
        <v>4</v>
      </c>
      <c r="T36" s="22">
        <v>2</v>
      </c>
      <c r="U36" s="22"/>
      <c r="V36" s="22">
        <v>3</v>
      </c>
      <c r="W36" s="22">
        <v>3</v>
      </c>
      <c r="X36" s="22">
        <v>3</v>
      </c>
      <c r="Y36" s="22">
        <v>3</v>
      </c>
      <c r="Z36" s="22">
        <v>2</v>
      </c>
      <c r="AA36" s="22"/>
    </row>
    <row r="37" spans="1:27" ht="13.5" customHeight="1">
      <c r="A37" s="17" t="s">
        <v>63</v>
      </c>
      <c r="B37" s="18">
        <v>25</v>
      </c>
      <c r="C37" s="19"/>
      <c r="D37" s="19"/>
      <c r="E37" s="19">
        <f t="shared" si="3"/>
        <v>64</v>
      </c>
      <c r="F37" s="22">
        <v>11</v>
      </c>
      <c r="G37" s="22">
        <v>2</v>
      </c>
      <c r="H37" s="23">
        <v>6</v>
      </c>
      <c r="I37" s="24">
        <v>4</v>
      </c>
      <c r="J37" s="25">
        <v>4</v>
      </c>
      <c r="K37" s="26">
        <v>4</v>
      </c>
      <c r="L37" s="22">
        <v>2</v>
      </c>
      <c r="M37" s="22">
        <v>2</v>
      </c>
      <c r="N37" s="22">
        <v>4</v>
      </c>
      <c r="O37" s="22"/>
      <c r="P37" s="22">
        <v>2</v>
      </c>
      <c r="Q37" s="22">
        <v>3</v>
      </c>
      <c r="R37" s="22">
        <v>4</v>
      </c>
      <c r="S37" s="22">
        <v>4</v>
      </c>
      <c r="T37" s="22">
        <v>4</v>
      </c>
      <c r="U37" s="22"/>
      <c r="V37" s="22">
        <v>3</v>
      </c>
      <c r="W37" s="22">
        <v>3</v>
      </c>
      <c r="X37" s="22">
        <v>4</v>
      </c>
      <c r="Y37" s="22">
        <v>7</v>
      </c>
      <c r="Z37" s="22">
        <v>2</v>
      </c>
      <c r="AA37" s="22"/>
    </row>
    <row r="38" spans="1:27" ht="13.5" customHeight="1">
      <c r="A38" s="17" t="s">
        <v>64</v>
      </c>
      <c r="B38" s="18">
        <v>30</v>
      </c>
      <c r="C38" s="19"/>
      <c r="D38" s="19"/>
      <c r="E38" s="19">
        <f t="shared" si="3"/>
        <v>119</v>
      </c>
      <c r="F38" s="22"/>
      <c r="G38" s="22">
        <v>2</v>
      </c>
      <c r="H38" s="23">
        <v>10</v>
      </c>
      <c r="I38" s="24">
        <v>6</v>
      </c>
      <c r="J38" s="25">
        <v>8</v>
      </c>
      <c r="K38" s="26">
        <v>6</v>
      </c>
      <c r="L38" s="22">
        <v>2</v>
      </c>
      <c r="M38" s="22">
        <v>2</v>
      </c>
      <c r="N38" s="22">
        <v>9</v>
      </c>
      <c r="O38" s="22">
        <v>2</v>
      </c>
      <c r="P38" s="22">
        <v>6</v>
      </c>
      <c r="Q38" s="22">
        <v>4</v>
      </c>
      <c r="R38" s="22">
        <v>12</v>
      </c>
      <c r="S38" s="22">
        <v>13</v>
      </c>
      <c r="T38" s="22">
        <v>6</v>
      </c>
      <c r="U38" s="22"/>
      <c r="V38" s="22">
        <v>7</v>
      </c>
      <c r="W38" s="22">
        <v>5</v>
      </c>
      <c r="X38" s="22">
        <v>4</v>
      </c>
      <c r="Y38" s="22">
        <v>8</v>
      </c>
      <c r="Z38" s="22">
        <v>5</v>
      </c>
      <c r="AA38" s="22">
        <v>2</v>
      </c>
    </row>
    <row r="39" spans="1:27" ht="13.5" customHeight="1">
      <c r="A39" s="17" t="s">
        <v>65</v>
      </c>
      <c r="B39" s="18">
        <v>9</v>
      </c>
      <c r="C39" s="19"/>
      <c r="D39" s="19"/>
      <c r="E39" s="19">
        <f t="shared" si="3"/>
        <v>25</v>
      </c>
      <c r="F39" s="22">
        <v>2</v>
      </c>
      <c r="G39" s="22"/>
      <c r="H39" s="23">
        <v>2</v>
      </c>
      <c r="I39" s="24"/>
      <c r="J39" s="25"/>
      <c r="K39" s="26">
        <v>2</v>
      </c>
      <c r="L39" s="22"/>
      <c r="M39" s="22"/>
      <c r="N39" s="22">
        <v>3</v>
      </c>
      <c r="O39" s="22"/>
      <c r="P39" s="22">
        <v>2</v>
      </c>
      <c r="Q39" s="22"/>
      <c r="R39" s="22">
        <v>2</v>
      </c>
      <c r="S39" s="22">
        <v>3</v>
      </c>
      <c r="T39" s="22">
        <v>2</v>
      </c>
      <c r="U39" s="22"/>
      <c r="V39" s="22">
        <v>2</v>
      </c>
      <c r="W39" s="22"/>
      <c r="X39" s="22">
        <v>2</v>
      </c>
      <c r="Y39" s="22">
        <v>2</v>
      </c>
      <c r="Z39" s="22">
        <v>3</v>
      </c>
      <c r="AA39" s="22"/>
    </row>
    <row r="40" spans="1:27" ht="13.5" customHeight="1">
      <c r="A40" s="17" t="s">
        <v>66</v>
      </c>
      <c r="B40" s="18">
        <v>15</v>
      </c>
      <c r="C40" s="19"/>
      <c r="D40" s="19"/>
      <c r="E40" s="19">
        <v>74</v>
      </c>
      <c r="F40" s="22"/>
      <c r="G40" s="22"/>
      <c r="H40" s="23">
        <v>4</v>
      </c>
      <c r="I40" s="24"/>
      <c r="J40" s="25"/>
      <c r="K40" s="26"/>
      <c r="L40" s="22"/>
      <c r="M40" s="22"/>
      <c r="N40" s="22">
        <v>2</v>
      </c>
      <c r="O40" s="22"/>
      <c r="P40" s="22"/>
      <c r="Q40" s="22"/>
      <c r="R40" s="22">
        <v>4</v>
      </c>
      <c r="S40" s="22">
        <v>4</v>
      </c>
      <c r="T40" s="22" t="s">
        <v>33</v>
      </c>
      <c r="U40" s="22">
        <v>2</v>
      </c>
      <c r="V40" s="22">
        <v>3</v>
      </c>
      <c r="W40" s="22">
        <v>3</v>
      </c>
      <c r="X40" s="22"/>
      <c r="Y40" s="22" t="s">
        <v>67</v>
      </c>
      <c r="Z40" s="22"/>
      <c r="AA40" s="22"/>
    </row>
    <row r="41" spans="1:27" ht="13.5" customHeight="1">
      <c r="A41" s="17" t="s">
        <v>68</v>
      </c>
      <c r="B41" s="18">
        <v>7</v>
      </c>
      <c r="C41" s="19">
        <v>2</v>
      </c>
      <c r="D41" s="19"/>
      <c r="E41" s="19">
        <v>51</v>
      </c>
      <c r="F41" s="22">
        <v>4</v>
      </c>
      <c r="G41" s="22"/>
      <c r="H41" s="23">
        <v>4</v>
      </c>
      <c r="I41" s="24"/>
      <c r="J41" s="25">
        <v>2</v>
      </c>
      <c r="K41" s="26"/>
      <c r="L41" s="22"/>
      <c r="M41" s="22">
        <v>2</v>
      </c>
      <c r="N41" s="22">
        <v>4</v>
      </c>
      <c r="O41" s="22"/>
      <c r="P41" s="22"/>
      <c r="Q41" s="22">
        <v>3</v>
      </c>
      <c r="R41" s="22">
        <v>4</v>
      </c>
      <c r="S41" s="22">
        <v>4</v>
      </c>
      <c r="T41" s="22">
        <v>4</v>
      </c>
      <c r="U41" s="22"/>
      <c r="V41" s="22">
        <v>3</v>
      </c>
      <c r="W41" s="22">
        <v>3</v>
      </c>
      <c r="X41" s="22">
        <v>2</v>
      </c>
      <c r="Y41" s="22" t="s">
        <v>67</v>
      </c>
      <c r="Z41" s="22">
        <v>4</v>
      </c>
      <c r="AA41" s="22"/>
    </row>
    <row r="42" spans="1:27" ht="13.5" customHeight="1">
      <c r="A42" s="17" t="s">
        <v>69</v>
      </c>
      <c r="B42" s="18">
        <v>8</v>
      </c>
      <c r="C42" s="19"/>
      <c r="D42" s="19"/>
      <c r="E42" s="19">
        <v>50</v>
      </c>
      <c r="F42" s="22">
        <v>5</v>
      </c>
      <c r="G42" s="22"/>
      <c r="H42" s="23">
        <v>4</v>
      </c>
      <c r="I42" s="24"/>
      <c r="J42" s="25"/>
      <c r="K42" s="26"/>
      <c r="L42" s="22"/>
      <c r="M42" s="22"/>
      <c r="N42" s="22">
        <v>4</v>
      </c>
      <c r="O42" s="22"/>
      <c r="P42" s="22"/>
      <c r="Q42" s="22">
        <v>3</v>
      </c>
      <c r="R42" s="22">
        <v>4</v>
      </c>
      <c r="S42" s="22">
        <v>5</v>
      </c>
      <c r="T42" s="22">
        <v>4</v>
      </c>
      <c r="U42" s="22"/>
      <c r="V42" s="22">
        <v>4</v>
      </c>
      <c r="W42" s="22">
        <v>4</v>
      </c>
      <c r="X42" s="22">
        <v>2</v>
      </c>
      <c r="Y42" s="22" t="s">
        <v>70</v>
      </c>
      <c r="Z42" s="22">
        <v>2</v>
      </c>
      <c r="AA42" s="22"/>
    </row>
    <row r="43" spans="1:27" ht="13.5" customHeight="1">
      <c r="A43" s="17" t="s">
        <v>71</v>
      </c>
      <c r="B43" s="18">
        <v>6</v>
      </c>
      <c r="C43" s="19">
        <v>3</v>
      </c>
      <c r="D43" s="19"/>
      <c r="E43" s="19">
        <f t="shared" si="3"/>
        <v>16</v>
      </c>
      <c r="F43" s="22">
        <v>3</v>
      </c>
      <c r="G43" s="22"/>
      <c r="H43" s="23">
        <v>2</v>
      </c>
      <c r="I43" s="24"/>
      <c r="J43" s="25"/>
      <c r="K43" s="26"/>
      <c r="L43" s="22"/>
      <c r="M43" s="22">
        <v>2</v>
      </c>
      <c r="N43" s="22">
        <v>3</v>
      </c>
      <c r="O43" s="22"/>
      <c r="P43" s="22"/>
      <c r="Q43" s="22"/>
      <c r="R43" s="22">
        <v>3</v>
      </c>
      <c r="S43" s="22"/>
      <c r="T43" s="22"/>
      <c r="U43" s="22"/>
      <c r="V43" s="22"/>
      <c r="W43" s="22">
        <v>6</v>
      </c>
      <c r="X43" s="22"/>
      <c r="Y43" s="22"/>
      <c r="Z43" s="22"/>
      <c r="AA43" s="22"/>
    </row>
    <row r="44" spans="1:27" ht="13.5" customHeight="1">
      <c r="A44" s="17" t="s">
        <v>72</v>
      </c>
      <c r="B44" s="18">
        <v>6</v>
      </c>
      <c r="C44" s="19">
        <v>2</v>
      </c>
      <c r="D44" s="19"/>
      <c r="E44" s="19">
        <f t="shared" si="3"/>
        <v>9</v>
      </c>
      <c r="F44" s="22">
        <v>5</v>
      </c>
      <c r="G44" s="22"/>
      <c r="H44" s="23">
        <v>6</v>
      </c>
      <c r="I44" s="24"/>
      <c r="J44" s="25"/>
      <c r="K44" s="26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>
        <v>3</v>
      </c>
      <c r="AA44" s="22"/>
    </row>
    <row r="45" spans="1:27" ht="13.5" customHeight="1">
      <c r="A45" s="17" t="s">
        <v>73</v>
      </c>
      <c r="B45" s="18">
        <v>8</v>
      </c>
      <c r="C45" s="19"/>
      <c r="D45" s="19"/>
      <c r="E45" s="19">
        <f t="shared" si="3"/>
        <v>44</v>
      </c>
      <c r="F45" s="22">
        <v>2</v>
      </c>
      <c r="G45" s="22"/>
      <c r="H45" s="23">
        <v>4</v>
      </c>
      <c r="I45" s="24"/>
      <c r="J45" s="25"/>
      <c r="K45" s="26"/>
      <c r="L45" s="22"/>
      <c r="M45" s="22"/>
      <c r="N45" s="22">
        <v>5</v>
      </c>
      <c r="O45" s="22"/>
      <c r="P45" s="22">
        <v>2</v>
      </c>
      <c r="Q45" s="22">
        <v>4</v>
      </c>
      <c r="R45" s="22">
        <v>4</v>
      </c>
      <c r="S45" s="22">
        <v>5</v>
      </c>
      <c r="T45" s="22">
        <v>4</v>
      </c>
      <c r="U45" s="22"/>
      <c r="V45" s="22">
        <v>3</v>
      </c>
      <c r="W45" s="22">
        <v>3</v>
      </c>
      <c r="X45" s="22">
        <v>4</v>
      </c>
      <c r="Y45" s="22">
        <v>4</v>
      </c>
      <c r="Z45" s="22">
        <v>2</v>
      </c>
      <c r="AA45" s="22"/>
    </row>
    <row r="46" spans="1:27" ht="13.5" customHeight="1">
      <c r="A46" s="17" t="s">
        <v>74</v>
      </c>
      <c r="B46" s="18">
        <v>2</v>
      </c>
      <c r="C46" s="19"/>
      <c r="D46" s="19"/>
      <c r="E46" s="19">
        <f t="shared" si="3"/>
        <v>18</v>
      </c>
      <c r="F46" s="22">
        <v>0</v>
      </c>
      <c r="G46" s="22">
        <v>1</v>
      </c>
      <c r="H46" s="23">
        <v>2</v>
      </c>
      <c r="I46" s="24"/>
      <c r="J46" s="25"/>
      <c r="K46" s="26"/>
      <c r="L46" s="22"/>
      <c r="M46" s="22"/>
      <c r="N46" s="22">
        <v>2</v>
      </c>
      <c r="O46" s="22"/>
      <c r="P46" s="22">
        <v>2</v>
      </c>
      <c r="Q46" s="22"/>
      <c r="R46" s="22">
        <v>2</v>
      </c>
      <c r="S46" s="22">
        <v>3</v>
      </c>
      <c r="T46" s="22">
        <v>3</v>
      </c>
      <c r="U46" s="22"/>
      <c r="V46" s="22"/>
      <c r="W46" s="22"/>
      <c r="X46" s="22"/>
      <c r="Y46" s="22">
        <v>3</v>
      </c>
      <c r="Z46" s="22"/>
      <c r="AA46" s="22"/>
    </row>
    <row r="47" spans="1:27" ht="13.5" customHeight="1">
      <c r="A47" s="17" t="s">
        <v>75</v>
      </c>
      <c r="B47" s="18">
        <v>2</v>
      </c>
      <c r="C47" s="19"/>
      <c r="D47" s="19"/>
      <c r="E47" s="19">
        <f t="shared" si="3"/>
        <v>9</v>
      </c>
      <c r="F47" s="22">
        <v>0</v>
      </c>
      <c r="G47" s="22"/>
      <c r="H47" s="23">
        <v>3</v>
      </c>
      <c r="I47" s="24"/>
      <c r="J47" s="25">
        <v>3</v>
      </c>
      <c r="K47" s="26"/>
      <c r="L47" s="22">
        <v>3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>
      <c r="A48" s="17" t="s">
        <v>76</v>
      </c>
      <c r="B48" s="18">
        <v>30</v>
      </c>
      <c r="C48" s="19"/>
      <c r="D48" s="19"/>
      <c r="E48" s="19">
        <f t="shared" si="3"/>
        <v>66</v>
      </c>
      <c r="F48" s="22">
        <v>15</v>
      </c>
      <c r="G48" s="22"/>
      <c r="H48" s="23">
        <v>4</v>
      </c>
      <c r="I48" s="24">
        <v>2</v>
      </c>
      <c r="J48" s="25">
        <v>2</v>
      </c>
      <c r="K48" s="26">
        <v>2</v>
      </c>
      <c r="L48" s="22"/>
      <c r="M48" s="22">
        <v>2</v>
      </c>
      <c r="N48" s="22">
        <v>6</v>
      </c>
      <c r="O48" s="22"/>
      <c r="P48" s="22">
        <v>2</v>
      </c>
      <c r="Q48" s="22">
        <v>5</v>
      </c>
      <c r="R48" s="22">
        <v>6</v>
      </c>
      <c r="S48" s="22">
        <v>6</v>
      </c>
      <c r="T48" s="22">
        <v>4</v>
      </c>
      <c r="U48" s="22">
        <v>2</v>
      </c>
      <c r="V48" s="22">
        <v>6</v>
      </c>
      <c r="W48" s="22">
        <v>5</v>
      </c>
      <c r="X48" s="22">
        <v>4</v>
      </c>
      <c r="Y48" s="22">
        <v>6</v>
      </c>
      <c r="Z48" s="22">
        <v>2</v>
      </c>
      <c r="AA48" s="22"/>
    </row>
    <row r="49" spans="1:27" ht="13.5" customHeight="1">
      <c r="A49" s="17" t="s">
        <v>77</v>
      </c>
      <c r="B49" s="18">
        <v>5</v>
      </c>
      <c r="C49" s="19"/>
      <c r="D49" s="19"/>
      <c r="E49" s="19">
        <f t="shared" si="3"/>
        <v>8</v>
      </c>
      <c r="F49" s="22"/>
      <c r="G49" s="22"/>
      <c r="H49" s="23"/>
      <c r="I49" s="24"/>
      <c r="J49" s="25"/>
      <c r="K49" s="26"/>
      <c r="L49" s="22"/>
      <c r="M49" s="22"/>
      <c r="N49" s="22"/>
      <c r="O49" s="22"/>
      <c r="P49" s="22"/>
      <c r="Q49" s="22"/>
      <c r="R49" s="22"/>
      <c r="S49" s="22"/>
      <c r="T49" s="22">
        <v>4</v>
      </c>
      <c r="U49" s="22"/>
      <c r="V49" s="22"/>
      <c r="W49" s="22"/>
      <c r="X49" s="28"/>
      <c r="Y49" s="22">
        <v>4</v>
      </c>
      <c r="Z49" s="22"/>
      <c r="AA49" s="22"/>
    </row>
    <row r="50" spans="1:27" ht="13.5" customHeight="1">
      <c r="A50" s="17" t="s">
        <v>78</v>
      </c>
      <c r="B50" s="18">
        <v>5</v>
      </c>
      <c r="C50" s="19">
        <v>2</v>
      </c>
      <c r="D50" s="19"/>
      <c r="E50" s="19">
        <f t="shared" si="3"/>
        <v>16</v>
      </c>
      <c r="F50" s="22">
        <v>8</v>
      </c>
      <c r="G50" s="22"/>
      <c r="H50" s="23">
        <v>3</v>
      </c>
      <c r="I50" s="24"/>
      <c r="J50" s="25"/>
      <c r="K50" s="26"/>
      <c r="L50" s="22"/>
      <c r="M50" s="22">
        <v>3</v>
      </c>
      <c r="N50" s="22"/>
      <c r="O50" s="22"/>
      <c r="P50" s="22"/>
      <c r="Q50" s="22"/>
      <c r="R50" s="22">
        <v>5</v>
      </c>
      <c r="S50" s="22"/>
      <c r="T50" s="22"/>
      <c r="U50" s="22"/>
      <c r="V50" s="22"/>
      <c r="W50" s="22"/>
      <c r="X50" s="22">
        <v>5</v>
      </c>
      <c r="Y50" s="22"/>
      <c r="Z50" s="22"/>
      <c r="AA50" s="22"/>
    </row>
    <row r="51" spans="1:27" ht="13.5" customHeight="1">
      <c r="A51" s="17" t="s">
        <v>79</v>
      </c>
      <c r="B51" s="18">
        <v>2</v>
      </c>
      <c r="C51" s="19"/>
      <c r="D51" s="19"/>
      <c r="E51" s="19">
        <f t="shared" si="3"/>
        <v>12</v>
      </c>
      <c r="F51" s="22">
        <v>4</v>
      </c>
      <c r="G51" s="22"/>
      <c r="H51" s="23">
        <v>2</v>
      </c>
      <c r="I51" s="24"/>
      <c r="J51" s="25"/>
      <c r="K51" s="26"/>
      <c r="L51" s="22"/>
      <c r="M51" s="22"/>
      <c r="N51" s="22"/>
      <c r="O51" s="22"/>
      <c r="P51" s="22"/>
      <c r="Q51" s="22"/>
      <c r="R51" s="22"/>
      <c r="S51" s="22">
        <v>4</v>
      </c>
      <c r="T51" s="22"/>
      <c r="U51" s="22"/>
      <c r="V51" s="22"/>
      <c r="W51" s="22">
        <v>4</v>
      </c>
      <c r="X51" s="22">
        <v>2</v>
      </c>
      <c r="Y51" s="22"/>
      <c r="Z51" s="22"/>
      <c r="AA51" s="22"/>
    </row>
    <row r="52" spans="1:27" ht="13.5" customHeight="1">
      <c r="A52" s="17" t="s">
        <v>80</v>
      </c>
      <c r="B52" s="18">
        <v>4</v>
      </c>
      <c r="C52" s="19"/>
      <c r="D52" s="19"/>
      <c r="E52" s="19">
        <f t="shared" si="3"/>
        <v>16</v>
      </c>
      <c r="F52" s="22"/>
      <c r="G52" s="22"/>
      <c r="H52" s="23">
        <v>2</v>
      </c>
      <c r="I52" s="24"/>
      <c r="J52" s="25"/>
      <c r="K52" s="26"/>
      <c r="L52" s="22">
        <v>2</v>
      </c>
      <c r="M52" s="22"/>
      <c r="N52" s="22"/>
      <c r="O52" s="22"/>
      <c r="P52" s="22"/>
      <c r="Q52" s="22"/>
      <c r="R52" s="22">
        <v>2</v>
      </c>
      <c r="S52" s="22">
        <v>3</v>
      </c>
      <c r="T52" s="22">
        <v>3</v>
      </c>
      <c r="U52" s="22"/>
      <c r="V52" s="22"/>
      <c r="W52" s="22"/>
      <c r="X52" s="22"/>
      <c r="Y52" s="22">
        <v>4</v>
      </c>
      <c r="Z52" s="22"/>
      <c r="AA52" s="22"/>
    </row>
    <row r="53" spans="1:27" ht="13.5" customHeight="1">
      <c r="A53" s="17" t="s">
        <v>81</v>
      </c>
      <c r="B53" s="18">
        <v>6</v>
      </c>
      <c r="C53" s="19">
        <v>2</v>
      </c>
      <c r="D53" s="19"/>
      <c r="E53" s="19">
        <f t="shared" si="3"/>
        <v>15</v>
      </c>
      <c r="F53" s="22">
        <v>1</v>
      </c>
      <c r="G53" s="22"/>
      <c r="H53" s="23">
        <v>2</v>
      </c>
      <c r="I53" s="24"/>
      <c r="J53" s="25"/>
      <c r="K53" s="27"/>
      <c r="L53" s="22"/>
      <c r="M53" s="22"/>
      <c r="N53" s="22"/>
      <c r="O53" s="22"/>
      <c r="P53" s="22"/>
      <c r="Q53" s="22"/>
      <c r="R53" s="22">
        <v>2</v>
      </c>
      <c r="S53" s="22">
        <v>3</v>
      </c>
      <c r="T53" s="22">
        <v>3</v>
      </c>
      <c r="U53" s="22"/>
      <c r="V53" s="22"/>
      <c r="W53" s="22"/>
      <c r="X53" s="22"/>
      <c r="Y53" s="22">
        <v>5</v>
      </c>
      <c r="Z53" s="22"/>
      <c r="AA53" s="22"/>
    </row>
    <row r="54" spans="1:27" ht="13.5" customHeight="1">
      <c r="A54" s="17" t="s">
        <v>82</v>
      </c>
      <c r="B54" s="18">
        <v>2</v>
      </c>
      <c r="C54" s="19"/>
      <c r="D54" s="19"/>
      <c r="E54" s="19">
        <f t="shared" si="3"/>
        <v>16</v>
      </c>
      <c r="F54" s="22"/>
      <c r="G54" s="22"/>
      <c r="H54" s="23">
        <v>2</v>
      </c>
      <c r="I54" s="24"/>
      <c r="J54" s="25"/>
      <c r="K54" s="26"/>
      <c r="L54" s="22"/>
      <c r="M54" s="22"/>
      <c r="N54" s="22">
        <v>4</v>
      </c>
      <c r="O54" s="22"/>
      <c r="P54" s="22"/>
      <c r="Q54" s="22">
        <v>3</v>
      </c>
      <c r="R54" s="22"/>
      <c r="S54" s="22">
        <v>3</v>
      </c>
      <c r="T54" s="22"/>
      <c r="U54" s="22"/>
      <c r="V54" s="22"/>
      <c r="W54" s="22">
        <v>4</v>
      </c>
      <c r="X54" s="22"/>
      <c r="Y54" s="22"/>
      <c r="Z54" s="22"/>
      <c r="AA54" s="22"/>
    </row>
    <row r="55" spans="1:27" ht="13.5" customHeight="1">
      <c r="A55" s="17" t="s">
        <v>83</v>
      </c>
      <c r="B55" s="18">
        <v>5</v>
      </c>
      <c r="C55" s="19">
        <v>2</v>
      </c>
      <c r="D55" s="19"/>
      <c r="E55" s="19">
        <f t="shared" si="3"/>
        <v>18</v>
      </c>
      <c r="F55" s="22">
        <v>5</v>
      </c>
      <c r="G55" s="22"/>
      <c r="H55" s="23"/>
      <c r="I55" s="24"/>
      <c r="J55" s="25"/>
      <c r="K55" s="26"/>
      <c r="L55" s="22"/>
      <c r="M55" s="22"/>
      <c r="N55" s="22"/>
      <c r="O55" s="22"/>
      <c r="P55" s="22"/>
      <c r="Q55" s="22"/>
      <c r="R55" s="22">
        <v>2</v>
      </c>
      <c r="S55" s="22">
        <v>3</v>
      </c>
      <c r="T55" s="22"/>
      <c r="U55" s="22"/>
      <c r="V55" s="22">
        <v>4</v>
      </c>
      <c r="W55" s="22">
        <v>3</v>
      </c>
      <c r="X55" s="22"/>
      <c r="Y55" s="22">
        <v>6</v>
      </c>
      <c r="Z55" s="22"/>
      <c r="AA55" s="22"/>
    </row>
    <row r="56" spans="1:27" ht="13.5" customHeight="1">
      <c r="A56" s="17" t="s">
        <v>84</v>
      </c>
      <c r="B56" s="18">
        <v>22</v>
      </c>
      <c r="C56" s="19"/>
      <c r="D56" s="19"/>
      <c r="E56" s="19">
        <v>89</v>
      </c>
      <c r="F56" s="22">
        <v>8</v>
      </c>
      <c r="G56" s="22">
        <v>2</v>
      </c>
      <c r="H56" s="23">
        <v>4</v>
      </c>
      <c r="I56" s="24"/>
      <c r="J56" s="25"/>
      <c r="K56" s="26">
        <v>2</v>
      </c>
      <c r="L56" s="22">
        <v>2</v>
      </c>
      <c r="M56" s="22">
        <v>2</v>
      </c>
      <c r="N56" s="22">
        <v>4</v>
      </c>
      <c r="O56" s="22"/>
      <c r="P56" s="22">
        <v>2</v>
      </c>
      <c r="Q56" s="22">
        <v>3</v>
      </c>
      <c r="R56" s="22">
        <v>4</v>
      </c>
      <c r="S56" s="22">
        <v>5</v>
      </c>
      <c r="T56" s="22" t="s">
        <v>33</v>
      </c>
      <c r="U56" s="22"/>
      <c r="V56" s="22">
        <v>4</v>
      </c>
      <c r="W56" s="22">
        <v>3</v>
      </c>
      <c r="X56" s="22">
        <v>4</v>
      </c>
      <c r="Y56" s="22">
        <v>5</v>
      </c>
      <c r="Z56" s="22">
        <v>3</v>
      </c>
      <c r="AA56" s="22"/>
    </row>
    <row r="57" spans="1:27" ht="13.5" customHeight="1">
      <c r="A57" s="17" t="s">
        <v>85</v>
      </c>
      <c r="B57" s="18">
        <v>23</v>
      </c>
      <c r="C57" s="19"/>
      <c r="D57" s="19"/>
      <c r="E57" s="19">
        <v>86</v>
      </c>
      <c r="F57" s="22"/>
      <c r="G57" s="22"/>
      <c r="H57" s="23">
        <v>4</v>
      </c>
      <c r="I57" s="24">
        <v>1</v>
      </c>
      <c r="J57" s="25"/>
      <c r="K57" s="26"/>
      <c r="L57" s="22">
        <v>1</v>
      </c>
      <c r="M57" s="22"/>
      <c r="N57" s="22">
        <v>4</v>
      </c>
      <c r="O57" s="22">
        <v>2</v>
      </c>
      <c r="P57" s="22">
        <v>2</v>
      </c>
      <c r="Q57" s="22">
        <v>4</v>
      </c>
      <c r="R57" s="22">
        <v>4</v>
      </c>
      <c r="S57" s="22">
        <v>5</v>
      </c>
      <c r="T57" s="22">
        <v>4</v>
      </c>
      <c r="U57" s="22"/>
      <c r="V57" s="22">
        <v>4</v>
      </c>
      <c r="W57" s="22">
        <v>5</v>
      </c>
      <c r="X57" s="22">
        <v>4</v>
      </c>
      <c r="Y57" s="22" t="s">
        <v>33</v>
      </c>
      <c r="Z57" s="22">
        <v>2</v>
      </c>
      <c r="AA57" s="22"/>
    </row>
    <row r="58" spans="1:27" ht="13.5" customHeight="1">
      <c r="A58" s="17" t="s">
        <v>86</v>
      </c>
      <c r="B58" s="18">
        <v>6</v>
      </c>
      <c r="C58" s="19"/>
      <c r="D58" s="19"/>
      <c r="E58" s="19">
        <f t="shared" si="3"/>
        <v>33</v>
      </c>
      <c r="F58" s="22">
        <v>5</v>
      </c>
      <c r="G58" s="22"/>
      <c r="H58" s="23">
        <v>2</v>
      </c>
      <c r="I58" s="24"/>
      <c r="J58" s="25"/>
      <c r="K58" s="26"/>
      <c r="L58" s="22">
        <v>2</v>
      </c>
      <c r="M58" s="22">
        <v>2</v>
      </c>
      <c r="N58" s="22">
        <v>3</v>
      </c>
      <c r="O58" s="22"/>
      <c r="P58" s="22"/>
      <c r="Q58" s="22"/>
      <c r="R58" s="22">
        <v>4</v>
      </c>
      <c r="S58" s="22">
        <v>5</v>
      </c>
      <c r="T58" s="22">
        <v>2</v>
      </c>
      <c r="U58" s="22"/>
      <c r="V58" s="22">
        <v>2</v>
      </c>
      <c r="W58" s="22">
        <v>3</v>
      </c>
      <c r="X58" s="22">
        <v>2</v>
      </c>
      <c r="Y58" s="22">
        <v>3</v>
      </c>
      <c r="Z58" s="22">
        <v>3</v>
      </c>
      <c r="AA58" s="22"/>
    </row>
    <row r="59" spans="1:27" ht="13.5" customHeight="1">
      <c r="A59" s="17" t="s">
        <v>87</v>
      </c>
      <c r="B59" s="18">
        <v>4</v>
      </c>
      <c r="C59" s="19">
        <v>2</v>
      </c>
      <c r="D59" s="19"/>
      <c r="E59" s="19">
        <f t="shared" si="3"/>
        <v>19</v>
      </c>
      <c r="F59" s="22">
        <v>2</v>
      </c>
      <c r="G59" s="22"/>
      <c r="H59" s="23">
        <v>4</v>
      </c>
      <c r="I59" s="24"/>
      <c r="J59" s="25"/>
      <c r="K59" s="26"/>
      <c r="L59" s="22"/>
      <c r="M59" s="22"/>
      <c r="N59" s="22">
        <v>2</v>
      </c>
      <c r="O59" s="22"/>
      <c r="P59" s="22"/>
      <c r="Q59" s="22"/>
      <c r="R59" s="22">
        <v>2</v>
      </c>
      <c r="S59" s="22">
        <v>4</v>
      </c>
      <c r="T59" s="22"/>
      <c r="U59" s="22"/>
      <c r="V59" s="22"/>
      <c r="W59" s="22"/>
      <c r="X59" s="22">
        <v>2</v>
      </c>
      <c r="Y59" s="22">
        <v>5</v>
      </c>
      <c r="Z59" s="22"/>
      <c r="AA59" s="22"/>
    </row>
    <row r="60" spans="1:27" ht="13.5" customHeight="1">
      <c r="A60" s="17" t="s">
        <v>88</v>
      </c>
      <c r="B60" s="18">
        <v>27</v>
      </c>
      <c r="C60" s="19"/>
      <c r="D60" s="19"/>
      <c r="E60" s="19">
        <f t="shared" si="3"/>
        <v>73</v>
      </c>
      <c r="F60" s="22">
        <v>23</v>
      </c>
      <c r="G60" s="22">
        <v>2</v>
      </c>
      <c r="H60" s="23">
        <v>4</v>
      </c>
      <c r="I60" s="24">
        <v>2</v>
      </c>
      <c r="J60" s="25">
        <v>4</v>
      </c>
      <c r="K60" s="26">
        <v>2</v>
      </c>
      <c r="L60" s="22">
        <v>2</v>
      </c>
      <c r="M60" s="22">
        <v>2</v>
      </c>
      <c r="N60" s="22">
        <v>10</v>
      </c>
      <c r="O60" s="22">
        <v>2</v>
      </c>
      <c r="P60" s="22">
        <v>2</v>
      </c>
      <c r="Q60" s="22">
        <v>3</v>
      </c>
      <c r="R60" s="22">
        <v>4</v>
      </c>
      <c r="S60" s="22">
        <v>7</v>
      </c>
      <c r="T60" s="22">
        <v>5</v>
      </c>
      <c r="U60" s="22"/>
      <c r="V60" s="22">
        <v>4</v>
      </c>
      <c r="W60" s="22">
        <v>3</v>
      </c>
      <c r="X60" s="22">
        <v>4</v>
      </c>
      <c r="Y60" s="22">
        <v>8</v>
      </c>
      <c r="Z60" s="22">
        <v>3</v>
      </c>
      <c r="AA60" s="22"/>
    </row>
    <row r="61" spans="1:27" ht="13.5" customHeight="1">
      <c r="A61" s="17" t="s">
        <v>89</v>
      </c>
      <c r="B61" s="18">
        <v>21</v>
      </c>
      <c r="C61" s="19">
        <v>3</v>
      </c>
      <c r="D61" s="19"/>
      <c r="E61" s="19">
        <f t="shared" si="3"/>
        <v>73</v>
      </c>
      <c r="F61" s="22">
        <v>10</v>
      </c>
      <c r="G61" s="22">
        <v>2</v>
      </c>
      <c r="H61" s="23">
        <v>4</v>
      </c>
      <c r="I61" s="24">
        <v>2</v>
      </c>
      <c r="J61" s="25">
        <v>2</v>
      </c>
      <c r="K61" s="26">
        <v>2</v>
      </c>
      <c r="L61" s="22">
        <v>2</v>
      </c>
      <c r="M61" s="22">
        <v>2</v>
      </c>
      <c r="N61" s="22">
        <v>8</v>
      </c>
      <c r="O61" s="22"/>
      <c r="P61" s="22">
        <v>4</v>
      </c>
      <c r="Q61" s="22">
        <v>5</v>
      </c>
      <c r="R61" s="22">
        <v>6</v>
      </c>
      <c r="S61" s="22">
        <v>7</v>
      </c>
      <c r="T61" s="22">
        <v>4</v>
      </c>
      <c r="U61" s="22"/>
      <c r="V61" s="22">
        <v>2</v>
      </c>
      <c r="W61" s="22">
        <v>5</v>
      </c>
      <c r="X61" s="22">
        <v>6</v>
      </c>
      <c r="Y61" s="22">
        <v>5</v>
      </c>
      <c r="Z61" s="22">
        <v>5</v>
      </c>
      <c r="AA61" s="22"/>
    </row>
    <row r="62" spans="1:27" ht="13.5" customHeight="1">
      <c r="A62" s="17" t="s">
        <v>90</v>
      </c>
      <c r="B62" s="18">
        <v>14</v>
      </c>
      <c r="C62" s="19">
        <v>2</v>
      </c>
      <c r="D62" s="19"/>
      <c r="E62" s="19">
        <f t="shared" si="3"/>
        <v>60</v>
      </c>
      <c r="F62" s="22">
        <v>20</v>
      </c>
      <c r="G62" s="22"/>
      <c r="H62" s="23">
        <v>4</v>
      </c>
      <c r="I62" s="24">
        <v>2</v>
      </c>
      <c r="J62" s="25">
        <v>2</v>
      </c>
      <c r="K62" s="26">
        <v>2</v>
      </c>
      <c r="L62" s="22">
        <v>2</v>
      </c>
      <c r="M62" s="22">
        <v>2</v>
      </c>
      <c r="N62" s="22">
        <v>7</v>
      </c>
      <c r="O62" s="22"/>
      <c r="P62" s="22">
        <v>2</v>
      </c>
      <c r="Q62" s="22">
        <v>4</v>
      </c>
      <c r="R62" s="22">
        <v>4</v>
      </c>
      <c r="S62" s="22">
        <v>5</v>
      </c>
      <c r="T62" s="22">
        <v>6</v>
      </c>
      <c r="U62" s="22"/>
      <c r="V62" s="22">
        <v>3</v>
      </c>
      <c r="W62" s="22">
        <v>3</v>
      </c>
      <c r="X62" s="22">
        <v>4</v>
      </c>
      <c r="Y62" s="22">
        <v>4</v>
      </c>
      <c r="Z62" s="22">
        <v>4</v>
      </c>
      <c r="AA62" s="22"/>
    </row>
    <row r="63" spans="1:27" ht="13.5" customHeight="1">
      <c r="A63" s="17" t="s">
        <v>91</v>
      </c>
      <c r="B63" s="18">
        <v>11</v>
      </c>
      <c r="C63" s="19">
        <v>3</v>
      </c>
      <c r="D63" s="19"/>
      <c r="E63" s="19">
        <f t="shared" si="3"/>
        <v>42</v>
      </c>
      <c r="F63" s="22">
        <v>18</v>
      </c>
      <c r="G63" s="22"/>
      <c r="H63" s="23">
        <v>4</v>
      </c>
      <c r="I63" s="24"/>
      <c r="J63" s="25"/>
      <c r="K63" s="26"/>
      <c r="L63" s="22">
        <v>2</v>
      </c>
      <c r="M63" s="22">
        <v>2</v>
      </c>
      <c r="N63" s="22">
        <v>2</v>
      </c>
      <c r="O63" s="22"/>
      <c r="P63" s="22">
        <v>2</v>
      </c>
      <c r="Q63" s="22">
        <v>3</v>
      </c>
      <c r="R63" s="22">
        <v>2</v>
      </c>
      <c r="S63" s="22">
        <v>3</v>
      </c>
      <c r="T63" s="22">
        <v>2</v>
      </c>
      <c r="U63" s="22">
        <v>2</v>
      </c>
      <c r="V63" s="22">
        <v>3</v>
      </c>
      <c r="W63" s="22">
        <v>3</v>
      </c>
      <c r="X63" s="22">
        <v>4</v>
      </c>
      <c r="Y63" s="22">
        <v>4</v>
      </c>
      <c r="Z63" s="22">
        <v>4</v>
      </c>
      <c r="AA63" s="22"/>
    </row>
    <row r="64" spans="1:27" ht="13.5" customHeight="1">
      <c r="A64" s="17" t="s">
        <v>92</v>
      </c>
      <c r="B64" s="18">
        <v>30</v>
      </c>
      <c r="C64" s="19"/>
      <c r="D64" s="19"/>
      <c r="E64" s="19">
        <f t="shared" si="3"/>
        <v>76</v>
      </c>
      <c r="F64" s="22"/>
      <c r="G64" s="22"/>
      <c r="H64" s="23">
        <v>4</v>
      </c>
      <c r="I64" s="24">
        <v>2</v>
      </c>
      <c r="J64" s="25">
        <v>2</v>
      </c>
      <c r="K64" s="26">
        <v>2</v>
      </c>
      <c r="L64" s="22">
        <v>2</v>
      </c>
      <c r="M64" s="22">
        <v>2</v>
      </c>
      <c r="N64" s="22">
        <v>8</v>
      </c>
      <c r="O64" s="22"/>
      <c r="P64" s="22">
        <v>2</v>
      </c>
      <c r="Q64" s="22">
        <v>5</v>
      </c>
      <c r="R64" s="22">
        <v>6</v>
      </c>
      <c r="S64" s="22">
        <v>8</v>
      </c>
      <c r="T64" s="22">
        <v>5</v>
      </c>
      <c r="U64" s="22"/>
      <c r="V64" s="22">
        <v>5</v>
      </c>
      <c r="W64" s="22">
        <v>5</v>
      </c>
      <c r="X64" s="22">
        <v>4</v>
      </c>
      <c r="Y64" s="22">
        <v>8</v>
      </c>
      <c r="Z64" s="22">
        <v>4</v>
      </c>
      <c r="AA64" s="22">
        <v>2</v>
      </c>
    </row>
    <row r="65" spans="1:27" ht="13.5" customHeight="1">
      <c r="A65" s="17" t="s">
        <v>93</v>
      </c>
      <c r="B65" s="18">
        <v>8</v>
      </c>
      <c r="C65" s="19">
        <v>2</v>
      </c>
      <c r="D65" s="19"/>
      <c r="E65" s="19">
        <f t="shared" si="3"/>
        <v>24</v>
      </c>
      <c r="F65" s="22">
        <v>2</v>
      </c>
      <c r="G65" s="22"/>
      <c r="H65" s="23">
        <v>2</v>
      </c>
      <c r="I65" s="24"/>
      <c r="J65" s="25"/>
      <c r="K65" s="26"/>
      <c r="L65" s="22">
        <v>2</v>
      </c>
      <c r="M65" s="22"/>
      <c r="N65" s="22">
        <v>2</v>
      </c>
      <c r="O65" s="22"/>
      <c r="P65" s="22"/>
      <c r="Q65" s="22"/>
      <c r="R65" s="22">
        <v>2</v>
      </c>
      <c r="S65" s="22">
        <v>4</v>
      </c>
      <c r="T65" s="22">
        <v>5</v>
      </c>
      <c r="U65" s="22"/>
      <c r="V65" s="22"/>
      <c r="W65" s="22"/>
      <c r="X65" s="22"/>
      <c r="Y65" s="22">
        <v>7</v>
      </c>
      <c r="Z65" s="22"/>
      <c r="AA65" s="22"/>
    </row>
    <row r="66" spans="1:27" ht="13.5" customHeight="1">
      <c r="A66" s="17" t="s">
        <v>94</v>
      </c>
      <c r="B66" s="18">
        <v>28</v>
      </c>
      <c r="C66" s="19"/>
      <c r="D66" s="19"/>
      <c r="E66" s="19">
        <f t="shared" si="3"/>
        <v>67</v>
      </c>
      <c r="F66" s="22"/>
      <c r="G66" s="22"/>
      <c r="H66" s="23">
        <v>4</v>
      </c>
      <c r="I66" s="24"/>
      <c r="J66" s="25"/>
      <c r="K66" s="26">
        <v>2</v>
      </c>
      <c r="L66" s="22">
        <v>2</v>
      </c>
      <c r="M66" s="22">
        <v>2</v>
      </c>
      <c r="N66" s="22">
        <v>6</v>
      </c>
      <c r="O66" s="22"/>
      <c r="P66" s="22">
        <v>4</v>
      </c>
      <c r="Q66" s="22">
        <v>6</v>
      </c>
      <c r="R66" s="22">
        <v>6</v>
      </c>
      <c r="S66" s="22">
        <v>6</v>
      </c>
      <c r="T66" s="22">
        <v>5</v>
      </c>
      <c r="U66" s="22"/>
      <c r="V66" s="22">
        <v>3</v>
      </c>
      <c r="W66" s="22">
        <v>4</v>
      </c>
      <c r="X66" s="22">
        <v>6</v>
      </c>
      <c r="Y66" s="22">
        <v>8</v>
      </c>
      <c r="Z66" s="22">
        <v>3</v>
      </c>
      <c r="AA66" s="22"/>
    </row>
    <row r="67" spans="1:27" ht="13.5" customHeight="1">
      <c r="A67" s="17" t="s">
        <v>95</v>
      </c>
      <c r="B67" s="18">
        <v>6</v>
      </c>
      <c r="C67" s="19"/>
      <c r="D67" s="19"/>
      <c r="E67" s="19">
        <f t="shared" si="3"/>
        <v>54</v>
      </c>
      <c r="F67" s="22">
        <v>12</v>
      </c>
      <c r="G67" s="22"/>
      <c r="H67" s="23">
        <v>2</v>
      </c>
      <c r="I67" s="24">
        <v>2</v>
      </c>
      <c r="J67" s="25">
        <v>2</v>
      </c>
      <c r="K67" s="26"/>
      <c r="L67" s="22">
        <v>2</v>
      </c>
      <c r="M67" s="22">
        <v>2</v>
      </c>
      <c r="N67" s="22">
        <v>6</v>
      </c>
      <c r="O67" s="22"/>
      <c r="P67" s="22">
        <v>2</v>
      </c>
      <c r="Q67" s="22">
        <v>3</v>
      </c>
      <c r="R67" s="22">
        <v>4</v>
      </c>
      <c r="S67" s="22">
        <v>5</v>
      </c>
      <c r="T67" s="22">
        <v>4</v>
      </c>
      <c r="U67" s="22"/>
      <c r="V67" s="22">
        <v>4</v>
      </c>
      <c r="W67" s="22">
        <v>3</v>
      </c>
      <c r="X67" s="22">
        <v>4</v>
      </c>
      <c r="Y67" s="22">
        <v>6</v>
      </c>
      <c r="Z67" s="22">
        <v>3</v>
      </c>
      <c r="AA67" s="22"/>
    </row>
    <row r="68" spans="1:27" ht="13.5" customHeight="1">
      <c r="A68" s="17" t="s">
        <v>96</v>
      </c>
      <c r="B68" s="18">
        <v>18</v>
      </c>
      <c r="C68" s="19"/>
      <c r="D68" s="19"/>
      <c r="E68" s="19">
        <f t="shared" si="3"/>
        <v>63</v>
      </c>
      <c r="F68" s="22">
        <v>19</v>
      </c>
      <c r="G68" s="22"/>
      <c r="H68" s="23">
        <v>4</v>
      </c>
      <c r="I68" s="24">
        <v>2</v>
      </c>
      <c r="J68" s="25">
        <v>2</v>
      </c>
      <c r="K68" s="26"/>
      <c r="L68" s="22">
        <v>2</v>
      </c>
      <c r="M68" s="22">
        <v>2</v>
      </c>
      <c r="N68" s="22">
        <v>6</v>
      </c>
      <c r="O68" s="22">
        <v>2</v>
      </c>
      <c r="P68" s="22">
        <v>2</v>
      </c>
      <c r="Q68" s="22">
        <v>5</v>
      </c>
      <c r="R68" s="22">
        <v>6</v>
      </c>
      <c r="S68" s="22">
        <v>7</v>
      </c>
      <c r="T68" s="22">
        <v>4</v>
      </c>
      <c r="U68" s="22"/>
      <c r="V68" s="22">
        <v>2</v>
      </c>
      <c r="W68" s="22">
        <v>3</v>
      </c>
      <c r="X68" s="22">
        <v>3</v>
      </c>
      <c r="Y68" s="22">
        <v>6</v>
      </c>
      <c r="Z68" s="22">
        <v>3</v>
      </c>
      <c r="AA68" s="22">
        <v>2</v>
      </c>
    </row>
    <row r="69" spans="1:27" ht="13.5" customHeight="1">
      <c r="A69" s="17" t="s">
        <v>97</v>
      </c>
      <c r="B69" s="18">
        <v>25</v>
      </c>
      <c r="C69" s="19"/>
      <c r="D69" s="19"/>
      <c r="E69" s="19">
        <v>91</v>
      </c>
      <c r="F69" s="22">
        <v>8</v>
      </c>
      <c r="G69" s="22">
        <v>2</v>
      </c>
      <c r="H69" s="23">
        <v>6</v>
      </c>
      <c r="I69" s="24">
        <v>2</v>
      </c>
      <c r="J69" s="25"/>
      <c r="K69" s="26">
        <v>2</v>
      </c>
      <c r="L69" s="22">
        <v>2</v>
      </c>
      <c r="M69" s="22">
        <v>2</v>
      </c>
      <c r="N69" s="22">
        <v>6</v>
      </c>
      <c r="O69" s="22">
        <v>2</v>
      </c>
      <c r="P69" s="22">
        <v>2</v>
      </c>
      <c r="Q69" s="22">
        <v>6</v>
      </c>
      <c r="R69" s="22">
        <v>4</v>
      </c>
      <c r="S69" s="22">
        <v>7</v>
      </c>
      <c r="T69" s="22">
        <v>6</v>
      </c>
      <c r="U69" s="22">
        <v>2</v>
      </c>
      <c r="V69" s="22">
        <v>4</v>
      </c>
      <c r="W69" s="22">
        <v>5</v>
      </c>
      <c r="X69" s="22">
        <v>4</v>
      </c>
      <c r="Y69" s="22" t="s">
        <v>98</v>
      </c>
      <c r="Z69" s="22">
        <v>3</v>
      </c>
      <c r="AA69" s="22"/>
    </row>
    <row r="70" spans="1:27" ht="13.5" customHeight="1">
      <c r="A70" s="17" t="s">
        <v>99</v>
      </c>
      <c r="B70" s="18">
        <v>9</v>
      </c>
      <c r="C70" s="19">
        <v>3</v>
      </c>
      <c r="D70" s="19"/>
      <c r="E70" s="19">
        <f t="shared" si="3"/>
        <v>26</v>
      </c>
      <c r="F70" s="22">
        <v>7</v>
      </c>
      <c r="G70" s="22"/>
      <c r="H70" s="23"/>
      <c r="I70" s="24"/>
      <c r="J70" s="25"/>
      <c r="K70" s="26"/>
      <c r="L70" s="22">
        <v>2</v>
      </c>
      <c r="M70" s="22"/>
      <c r="N70" s="22">
        <v>4</v>
      </c>
      <c r="O70" s="22"/>
      <c r="P70" s="22">
        <v>2</v>
      </c>
      <c r="Q70" s="22">
        <v>3</v>
      </c>
      <c r="R70" s="22">
        <v>2</v>
      </c>
      <c r="S70" s="22">
        <v>3</v>
      </c>
      <c r="T70" s="22">
        <v>3</v>
      </c>
      <c r="U70" s="22"/>
      <c r="V70" s="22"/>
      <c r="W70" s="22"/>
      <c r="X70" s="22"/>
      <c r="Y70" s="22">
        <v>7</v>
      </c>
      <c r="Z70" s="22"/>
      <c r="AA70" s="22"/>
    </row>
    <row r="71" spans="1:27" ht="13.5" customHeight="1">
      <c r="A71" s="17" t="s">
        <v>100</v>
      </c>
      <c r="B71" s="18">
        <v>20</v>
      </c>
      <c r="C71" s="19"/>
      <c r="D71" s="19"/>
      <c r="E71" s="19">
        <v>100</v>
      </c>
      <c r="F71" s="22">
        <v>9</v>
      </c>
      <c r="G71" s="22">
        <v>2</v>
      </c>
      <c r="H71" s="23">
        <v>4</v>
      </c>
      <c r="I71" s="24"/>
      <c r="J71" s="25"/>
      <c r="K71" s="26">
        <v>2</v>
      </c>
      <c r="L71" s="22">
        <v>2</v>
      </c>
      <c r="M71" s="22">
        <v>2</v>
      </c>
      <c r="N71" s="22">
        <v>4</v>
      </c>
      <c r="O71" s="22"/>
      <c r="P71" s="22">
        <v>6</v>
      </c>
      <c r="Q71" s="22">
        <v>9</v>
      </c>
      <c r="R71" s="22">
        <v>4</v>
      </c>
      <c r="S71" s="22">
        <v>7</v>
      </c>
      <c r="T71" s="22" t="s">
        <v>33</v>
      </c>
      <c r="U71" s="22"/>
      <c r="V71" s="22">
        <v>2</v>
      </c>
      <c r="W71" s="22">
        <v>3</v>
      </c>
      <c r="X71" s="22">
        <v>4</v>
      </c>
      <c r="Y71" s="22">
        <v>5</v>
      </c>
      <c r="Z71" s="22">
        <v>4</v>
      </c>
      <c r="AA71" s="22"/>
    </row>
    <row r="72" spans="1:27" ht="13.5" customHeight="1">
      <c r="A72" s="17" t="s">
        <v>101</v>
      </c>
      <c r="B72" s="18">
        <v>5</v>
      </c>
      <c r="C72" s="19"/>
      <c r="D72" s="19"/>
      <c r="E72" s="19">
        <f t="shared" si="3"/>
        <v>44</v>
      </c>
      <c r="F72" s="22">
        <v>0</v>
      </c>
      <c r="G72" s="22"/>
      <c r="H72" s="23">
        <v>4</v>
      </c>
      <c r="I72" s="24"/>
      <c r="J72" s="25"/>
      <c r="K72" s="26"/>
      <c r="L72" s="22">
        <v>1</v>
      </c>
      <c r="M72" s="22">
        <v>1</v>
      </c>
      <c r="N72" s="22">
        <v>2</v>
      </c>
      <c r="O72" s="22">
        <v>2</v>
      </c>
      <c r="P72" s="22">
        <v>4</v>
      </c>
      <c r="Q72" s="22">
        <v>7</v>
      </c>
      <c r="R72" s="22">
        <v>4</v>
      </c>
      <c r="S72" s="22">
        <v>5</v>
      </c>
      <c r="T72" s="22">
        <v>2</v>
      </c>
      <c r="U72" s="22"/>
      <c r="V72" s="22">
        <v>3</v>
      </c>
      <c r="W72" s="22">
        <v>3</v>
      </c>
      <c r="X72" s="22">
        <v>2</v>
      </c>
      <c r="Y72" s="22">
        <v>4</v>
      </c>
      <c r="Z72" s="22"/>
      <c r="AA72" s="22"/>
    </row>
    <row r="73" spans="1:27" ht="13.5" customHeight="1">
      <c r="A73" s="17" t="s">
        <v>102</v>
      </c>
      <c r="B73" s="18">
        <v>4</v>
      </c>
      <c r="C73" s="19">
        <v>2</v>
      </c>
      <c r="D73" s="19"/>
      <c r="E73" s="19">
        <f t="shared" si="3"/>
        <v>21</v>
      </c>
      <c r="F73" s="22">
        <v>15</v>
      </c>
      <c r="G73" s="22"/>
      <c r="H73" s="23">
        <v>2</v>
      </c>
      <c r="I73" s="24"/>
      <c r="J73" s="25"/>
      <c r="K73" s="26"/>
      <c r="L73" s="22"/>
      <c r="M73" s="22"/>
      <c r="N73" s="22">
        <v>2</v>
      </c>
      <c r="O73" s="22"/>
      <c r="P73" s="22"/>
      <c r="Q73" s="22">
        <v>3</v>
      </c>
      <c r="R73" s="22">
        <v>2</v>
      </c>
      <c r="S73" s="22">
        <v>3</v>
      </c>
      <c r="T73" s="22"/>
      <c r="U73" s="22"/>
      <c r="V73" s="22"/>
      <c r="W73" s="22">
        <v>3</v>
      </c>
      <c r="X73" s="22"/>
      <c r="Y73" s="22">
        <v>6</v>
      </c>
      <c r="Z73" s="22"/>
      <c r="AA73" s="22"/>
    </row>
    <row r="74" spans="1:27" ht="13.5" customHeight="1">
      <c r="A74" s="17" t="s">
        <v>103</v>
      </c>
      <c r="B74" s="18">
        <v>8</v>
      </c>
      <c r="C74" s="19">
        <v>3</v>
      </c>
      <c r="D74" s="19"/>
      <c r="E74" s="19">
        <f t="shared" si="3"/>
        <v>20</v>
      </c>
      <c r="F74" s="22">
        <v>11</v>
      </c>
      <c r="G74" s="22"/>
      <c r="H74" s="23"/>
      <c r="I74" s="24"/>
      <c r="J74" s="25"/>
      <c r="K74" s="26"/>
      <c r="L74" s="22">
        <v>2</v>
      </c>
      <c r="M74" s="22"/>
      <c r="N74" s="22"/>
      <c r="O74" s="22"/>
      <c r="P74" s="22">
        <v>2</v>
      </c>
      <c r="Q74" s="22">
        <v>6</v>
      </c>
      <c r="R74" s="22"/>
      <c r="S74" s="22">
        <v>4</v>
      </c>
      <c r="T74" s="22"/>
      <c r="U74" s="22"/>
      <c r="V74" s="22"/>
      <c r="W74" s="22"/>
      <c r="X74" s="22"/>
      <c r="Y74" s="22">
        <v>6</v>
      </c>
      <c r="Z74" s="22"/>
      <c r="AA74" s="22"/>
    </row>
    <row r="75" spans="1:27" ht="13.5" customHeight="1">
      <c r="A75" s="17" t="s">
        <v>104</v>
      </c>
      <c r="B75" s="18">
        <v>6</v>
      </c>
      <c r="C75" s="19"/>
      <c r="D75" s="19"/>
      <c r="E75" s="19">
        <f t="shared" si="3"/>
        <v>44</v>
      </c>
      <c r="F75" s="22">
        <v>25</v>
      </c>
      <c r="G75" s="22"/>
      <c r="H75" s="23">
        <v>4</v>
      </c>
      <c r="I75" s="24"/>
      <c r="J75" s="25">
        <v>2</v>
      </c>
      <c r="K75" s="26"/>
      <c r="L75" s="22"/>
      <c r="M75" s="22">
        <v>2</v>
      </c>
      <c r="N75" s="22">
        <v>4</v>
      </c>
      <c r="O75" s="22"/>
      <c r="P75" s="22">
        <v>4</v>
      </c>
      <c r="Q75" s="22">
        <v>5</v>
      </c>
      <c r="R75" s="22">
        <v>4</v>
      </c>
      <c r="S75" s="22">
        <v>5</v>
      </c>
      <c r="T75" s="22">
        <v>2</v>
      </c>
      <c r="U75" s="22"/>
      <c r="V75" s="22">
        <v>3</v>
      </c>
      <c r="W75" s="22">
        <v>3</v>
      </c>
      <c r="X75" s="22">
        <v>2</v>
      </c>
      <c r="Y75" s="22">
        <v>4</v>
      </c>
      <c r="Z75" s="22"/>
      <c r="AA75" s="22"/>
    </row>
    <row r="76" spans="1:27" ht="13.5" customHeight="1">
      <c r="A76" s="17" t="s">
        <v>105</v>
      </c>
      <c r="B76" s="18">
        <v>30</v>
      </c>
      <c r="C76" s="19"/>
      <c r="D76" s="19"/>
      <c r="E76" s="19">
        <f t="shared" si="3"/>
        <v>128</v>
      </c>
      <c r="F76" s="22"/>
      <c r="G76" s="22">
        <v>2</v>
      </c>
      <c r="H76" s="23">
        <v>10</v>
      </c>
      <c r="I76" s="24">
        <v>3</v>
      </c>
      <c r="J76" s="25">
        <v>3</v>
      </c>
      <c r="K76" s="26">
        <v>3</v>
      </c>
      <c r="L76" s="22">
        <v>3</v>
      </c>
      <c r="M76" s="22">
        <v>2</v>
      </c>
      <c r="N76" s="22">
        <v>8</v>
      </c>
      <c r="O76" s="22">
        <v>2</v>
      </c>
      <c r="P76" s="22">
        <v>10</v>
      </c>
      <c r="Q76" s="22">
        <v>11</v>
      </c>
      <c r="R76" s="22">
        <v>10</v>
      </c>
      <c r="S76" s="22">
        <v>11</v>
      </c>
      <c r="T76" s="22">
        <v>8</v>
      </c>
      <c r="U76" s="22">
        <v>2</v>
      </c>
      <c r="V76" s="22">
        <v>6</v>
      </c>
      <c r="W76" s="22">
        <v>6</v>
      </c>
      <c r="X76" s="22">
        <v>8</v>
      </c>
      <c r="Y76" s="22">
        <v>12</v>
      </c>
      <c r="Z76" s="22">
        <v>6</v>
      </c>
      <c r="AA76" s="22">
        <v>2</v>
      </c>
    </row>
    <row r="77" spans="1:27" s="2" customFormat="1" ht="13.5" customHeight="1">
      <c r="A77" s="17" t="s">
        <v>106</v>
      </c>
      <c r="B77" s="18">
        <v>8</v>
      </c>
      <c r="C77" s="19">
        <v>2</v>
      </c>
      <c r="D77" s="19"/>
      <c r="E77" s="19">
        <f t="shared" si="3"/>
        <v>18</v>
      </c>
      <c r="F77" s="22">
        <v>2</v>
      </c>
      <c r="G77" s="22"/>
      <c r="H77" s="23"/>
      <c r="I77" s="24"/>
      <c r="J77" s="25"/>
      <c r="K77" s="26"/>
      <c r="L77" s="22"/>
      <c r="M77" s="22"/>
      <c r="N77" s="22"/>
      <c r="O77" s="22"/>
      <c r="P77" s="22"/>
      <c r="Q77" s="22">
        <v>4</v>
      </c>
      <c r="R77" s="22"/>
      <c r="S77" s="22"/>
      <c r="T77" s="22"/>
      <c r="U77" s="22">
        <v>2</v>
      </c>
      <c r="V77" s="22">
        <v>3</v>
      </c>
      <c r="W77" s="22"/>
      <c r="X77" s="22">
        <v>3</v>
      </c>
      <c r="Y77" s="22">
        <v>6</v>
      </c>
      <c r="Z77" s="22"/>
      <c r="AA77" s="22"/>
    </row>
    <row r="78" spans="1:27" s="2" customFormat="1" ht="13.5" customHeight="1">
      <c r="A78" s="17" t="s">
        <v>107</v>
      </c>
      <c r="B78" s="18">
        <v>30</v>
      </c>
      <c r="C78" s="19"/>
      <c r="D78" s="19"/>
      <c r="E78" s="19">
        <f t="shared" si="3"/>
        <v>119</v>
      </c>
      <c r="F78" s="22">
        <v>5</v>
      </c>
      <c r="G78" s="22"/>
      <c r="H78" s="23">
        <v>6</v>
      </c>
      <c r="I78" s="24">
        <v>2</v>
      </c>
      <c r="J78" s="25">
        <v>2</v>
      </c>
      <c r="K78" s="26">
        <v>2</v>
      </c>
      <c r="L78" s="22">
        <v>2</v>
      </c>
      <c r="M78" s="22"/>
      <c r="N78" s="22">
        <v>10</v>
      </c>
      <c r="O78" s="22">
        <v>2</v>
      </c>
      <c r="P78" s="22">
        <v>4</v>
      </c>
      <c r="Q78" s="22">
        <v>7</v>
      </c>
      <c r="R78" s="22">
        <v>8</v>
      </c>
      <c r="S78" s="22">
        <v>11</v>
      </c>
      <c r="T78" s="22">
        <v>10</v>
      </c>
      <c r="U78" s="22">
        <v>5</v>
      </c>
      <c r="V78" s="22">
        <v>9</v>
      </c>
      <c r="W78" s="22">
        <v>9</v>
      </c>
      <c r="X78" s="22">
        <v>8</v>
      </c>
      <c r="Y78" s="22">
        <v>12</v>
      </c>
      <c r="Z78" s="22">
        <v>8</v>
      </c>
      <c r="AA78" s="22">
        <v>2</v>
      </c>
    </row>
    <row r="79" spans="1:27" ht="13.5" customHeight="1">
      <c r="A79" s="17" t="s">
        <v>108</v>
      </c>
      <c r="B79" s="18">
        <v>6</v>
      </c>
      <c r="C79" s="19">
        <v>2</v>
      </c>
      <c r="D79" s="19"/>
      <c r="E79" s="19">
        <f t="shared" si="3"/>
        <v>12</v>
      </c>
      <c r="F79" s="22">
        <v>5</v>
      </c>
      <c r="G79" s="22"/>
      <c r="H79" s="23">
        <v>3</v>
      </c>
      <c r="I79" s="24"/>
      <c r="J79" s="25"/>
      <c r="K79" s="26"/>
      <c r="L79" s="22"/>
      <c r="M79" s="22"/>
      <c r="N79" s="22"/>
      <c r="O79" s="22"/>
      <c r="P79" s="22"/>
      <c r="Q79" s="22"/>
      <c r="R79" s="22"/>
      <c r="S79" s="22"/>
      <c r="T79" s="22"/>
      <c r="U79" s="22">
        <v>4</v>
      </c>
      <c r="V79" s="22"/>
      <c r="W79" s="22"/>
      <c r="X79" s="22">
        <v>5</v>
      </c>
      <c r="Y79" s="22"/>
      <c r="Z79" s="22"/>
      <c r="AA79" s="22"/>
    </row>
    <row r="80" spans="1:27" ht="13.5" customHeight="1">
      <c r="A80" s="17" t="s">
        <v>109</v>
      </c>
      <c r="B80" s="18">
        <v>4</v>
      </c>
      <c r="C80" s="19">
        <v>2</v>
      </c>
      <c r="D80" s="19"/>
      <c r="E80" s="19">
        <f t="shared" si="3"/>
        <v>24</v>
      </c>
      <c r="F80" s="22">
        <v>12</v>
      </c>
      <c r="G80" s="22"/>
      <c r="H80" s="23">
        <v>2</v>
      </c>
      <c r="I80" s="24"/>
      <c r="J80" s="25"/>
      <c r="K80" s="26"/>
      <c r="L80" s="22"/>
      <c r="M80" s="22"/>
      <c r="N80" s="22">
        <v>2</v>
      </c>
      <c r="O80" s="22"/>
      <c r="P80" s="22"/>
      <c r="Q80" s="22"/>
      <c r="R80" s="22">
        <v>2</v>
      </c>
      <c r="S80" s="22">
        <v>3</v>
      </c>
      <c r="T80" s="22">
        <v>3</v>
      </c>
      <c r="U80" s="22"/>
      <c r="V80" s="22">
        <v>3</v>
      </c>
      <c r="W80" s="22">
        <v>3</v>
      </c>
      <c r="X80" s="22">
        <v>2</v>
      </c>
      <c r="Y80" s="22">
        <v>4</v>
      </c>
      <c r="Z80" s="22"/>
      <c r="AA80" s="22"/>
    </row>
    <row r="81" spans="1:27" ht="13.5" customHeight="1">
      <c r="A81" s="17" t="s">
        <v>110</v>
      </c>
      <c r="B81" s="18">
        <v>16</v>
      </c>
      <c r="C81" s="19"/>
      <c r="D81" s="19"/>
      <c r="E81" s="19">
        <f t="shared" si="3"/>
        <v>46</v>
      </c>
      <c r="F81" s="22">
        <v>3</v>
      </c>
      <c r="G81" s="22"/>
      <c r="H81" s="23">
        <v>3</v>
      </c>
      <c r="I81" s="24"/>
      <c r="J81" s="25"/>
      <c r="K81" s="26">
        <v>2</v>
      </c>
      <c r="L81" s="22">
        <v>1</v>
      </c>
      <c r="M81" s="22"/>
      <c r="N81" s="22">
        <v>2</v>
      </c>
      <c r="O81" s="22"/>
      <c r="P81" s="22"/>
      <c r="Q81" s="22">
        <v>5</v>
      </c>
      <c r="R81" s="22">
        <v>2</v>
      </c>
      <c r="S81" s="22">
        <v>5</v>
      </c>
      <c r="T81" s="22">
        <v>2</v>
      </c>
      <c r="U81" s="22"/>
      <c r="V81" s="22">
        <v>7</v>
      </c>
      <c r="W81" s="22">
        <v>4</v>
      </c>
      <c r="X81" s="22">
        <v>4</v>
      </c>
      <c r="Y81" s="22">
        <v>7</v>
      </c>
      <c r="Z81" s="22">
        <v>2</v>
      </c>
      <c r="AA81" s="22"/>
    </row>
    <row r="82" spans="1:27" ht="13.5" customHeight="1">
      <c r="A82" s="17" t="s">
        <v>111</v>
      </c>
      <c r="B82" s="18">
        <v>2</v>
      </c>
      <c r="C82" s="19">
        <v>2</v>
      </c>
      <c r="D82" s="19"/>
      <c r="E82" s="19"/>
      <c r="F82" s="22"/>
      <c r="G82" s="22"/>
      <c r="H82" s="23"/>
      <c r="I82" s="24"/>
      <c r="J82" s="25"/>
      <c r="K82" s="26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s="1" customFormat="1" ht="13.5" customHeight="1">
      <c r="A83" s="14" t="s">
        <v>112</v>
      </c>
      <c r="B83" s="32">
        <v>33</v>
      </c>
      <c r="C83" s="16"/>
      <c r="D83" s="16"/>
      <c r="E83" s="16">
        <f aca="true" t="shared" si="4" ref="E83:E88">SUM(G83:AA83)</f>
        <v>266</v>
      </c>
      <c r="F83" s="15">
        <f>SUM(F84:F88)</f>
        <v>14</v>
      </c>
      <c r="G83" s="15">
        <f aca="true" t="shared" si="5" ref="G83:V83">SUM(G84:G88)</f>
        <v>0</v>
      </c>
      <c r="H83" s="15">
        <f t="shared" si="5"/>
        <v>11</v>
      </c>
      <c r="I83" s="15">
        <f t="shared" si="5"/>
        <v>5</v>
      </c>
      <c r="J83" s="15">
        <f t="shared" si="5"/>
        <v>3</v>
      </c>
      <c r="K83" s="15">
        <f t="shared" si="5"/>
        <v>3</v>
      </c>
      <c r="L83" s="15">
        <f t="shared" si="5"/>
        <v>5</v>
      </c>
      <c r="M83" s="15">
        <f t="shared" si="5"/>
        <v>4</v>
      </c>
      <c r="N83" s="15">
        <f t="shared" si="5"/>
        <v>24</v>
      </c>
      <c r="O83" s="15">
        <f t="shared" si="5"/>
        <v>4</v>
      </c>
      <c r="P83" s="15">
        <f t="shared" si="5"/>
        <v>10</v>
      </c>
      <c r="Q83" s="15">
        <f t="shared" si="5"/>
        <v>20</v>
      </c>
      <c r="R83" s="15">
        <f t="shared" si="5"/>
        <v>23</v>
      </c>
      <c r="S83" s="15">
        <f t="shared" si="5"/>
        <v>25</v>
      </c>
      <c r="T83" s="15">
        <v>28</v>
      </c>
      <c r="U83" s="15">
        <f t="shared" si="5"/>
        <v>6</v>
      </c>
      <c r="V83" s="15">
        <f t="shared" si="5"/>
        <v>22</v>
      </c>
      <c r="W83" s="15">
        <v>20</v>
      </c>
      <c r="X83" s="15">
        <f aca="true" t="shared" si="6" ref="X83:AA83">SUM(X84:X88)</f>
        <v>14</v>
      </c>
      <c r="Y83" s="15">
        <v>27</v>
      </c>
      <c r="Z83" s="15">
        <f t="shared" si="6"/>
        <v>12</v>
      </c>
      <c r="AA83" s="15">
        <f t="shared" si="6"/>
        <v>0</v>
      </c>
    </row>
    <row r="84" spans="1:27" s="2" customFormat="1" ht="13.5" customHeight="1">
      <c r="A84" s="17" t="s">
        <v>113</v>
      </c>
      <c r="B84" s="18">
        <v>18</v>
      </c>
      <c r="C84" s="19"/>
      <c r="D84" s="19"/>
      <c r="E84" s="19">
        <f t="shared" si="4"/>
        <v>98</v>
      </c>
      <c r="F84" s="22">
        <v>4</v>
      </c>
      <c r="G84" s="22"/>
      <c r="H84" s="23">
        <v>4</v>
      </c>
      <c r="I84" s="24">
        <v>1</v>
      </c>
      <c r="J84" s="25">
        <v>1</v>
      </c>
      <c r="K84" s="26">
        <v>1</v>
      </c>
      <c r="L84" s="22">
        <v>1</v>
      </c>
      <c r="M84" s="22">
        <v>1</v>
      </c>
      <c r="N84" s="22">
        <v>8</v>
      </c>
      <c r="O84" s="22">
        <v>2</v>
      </c>
      <c r="P84" s="22">
        <v>4</v>
      </c>
      <c r="Q84" s="22">
        <v>8</v>
      </c>
      <c r="R84" s="22">
        <v>8</v>
      </c>
      <c r="S84" s="22">
        <v>10</v>
      </c>
      <c r="T84" s="22">
        <v>10</v>
      </c>
      <c r="U84" s="22">
        <v>1</v>
      </c>
      <c r="V84" s="22">
        <v>10</v>
      </c>
      <c r="W84" s="22">
        <v>10</v>
      </c>
      <c r="X84" s="22">
        <v>4</v>
      </c>
      <c r="Y84" s="22">
        <v>10</v>
      </c>
      <c r="Z84" s="22">
        <v>4</v>
      </c>
      <c r="AA84" s="22"/>
    </row>
    <row r="85" spans="1:27" s="2" customFormat="1" ht="13.5" customHeight="1">
      <c r="A85" s="17" t="s">
        <v>114</v>
      </c>
      <c r="B85" s="18">
        <v>5</v>
      </c>
      <c r="C85" s="19"/>
      <c r="D85" s="19"/>
      <c r="E85" s="19">
        <f t="shared" si="4"/>
        <v>47</v>
      </c>
      <c r="F85" s="22">
        <v>4</v>
      </c>
      <c r="G85" s="22"/>
      <c r="H85" s="23">
        <v>2</v>
      </c>
      <c r="I85" s="24">
        <v>1</v>
      </c>
      <c r="J85" s="25"/>
      <c r="K85" s="26">
        <v>1</v>
      </c>
      <c r="L85" s="22">
        <v>2</v>
      </c>
      <c r="M85" s="22">
        <v>1</v>
      </c>
      <c r="N85" s="22">
        <v>4</v>
      </c>
      <c r="O85" s="22">
        <v>2</v>
      </c>
      <c r="P85" s="22">
        <v>2</v>
      </c>
      <c r="Q85" s="22">
        <v>4</v>
      </c>
      <c r="R85" s="22">
        <v>4</v>
      </c>
      <c r="S85" s="22">
        <v>4</v>
      </c>
      <c r="T85" s="22">
        <v>4</v>
      </c>
      <c r="U85" s="22">
        <v>2</v>
      </c>
      <c r="V85" s="22">
        <v>2</v>
      </c>
      <c r="W85" s="22">
        <v>2</v>
      </c>
      <c r="X85" s="22">
        <v>4</v>
      </c>
      <c r="Y85" s="22">
        <v>4</v>
      </c>
      <c r="Z85" s="22">
        <v>2</v>
      </c>
      <c r="AA85" s="22"/>
    </row>
    <row r="86" spans="1:27" s="2" customFormat="1" ht="13.5" customHeight="1">
      <c r="A86" s="17" t="s">
        <v>115</v>
      </c>
      <c r="B86" s="18">
        <v>4</v>
      </c>
      <c r="C86" s="19"/>
      <c r="D86" s="19"/>
      <c r="E86" s="19">
        <f t="shared" si="4"/>
        <v>47</v>
      </c>
      <c r="F86" s="22">
        <v>3</v>
      </c>
      <c r="G86" s="22"/>
      <c r="H86" s="23">
        <v>2</v>
      </c>
      <c r="I86" s="24"/>
      <c r="J86" s="25"/>
      <c r="K86" s="26"/>
      <c r="L86" s="22">
        <v>1</v>
      </c>
      <c r="M86" s="22">
        <v>1</v>
      </c>
      <c r="N86" s="22">
        <v>4</v>
      </c>
      <c r="O86" s="22"/>
      <c r="P86" s="22">
        <v>2</v>
      </c>
      <c r="Q86" s="22">
        <v>6</v>
      </c>
      <c r="R86" s="22">
        <v>4</v>
      </c>
      <c r="S86" s="22">
        <v>5</v>
      </c>
      <c r="T86" s="22">
        <v>6</v>
      </c>
      <c r="U86" s="22"/>
      <c r="V86" s="22">
        <v>4</v>
      </c>
      <c r="W86" s="22">
        <v>2</v>
      </c>
      <c r="X86" s="22">
        <v>2</v>
      </c>
      <c r="Y86" s="22">
        <v>6</v>
      </c>
      <c r="Z86" s="22">
        <v>2</v>
      </c>
      <c r="AA86" s="22"/>
    </row>
    <row r="87" spans="1:27" s="2" customFormat="1" ht="13.5" customHeight="1">
      <c r="A87" s="17" t="s">
        <v>116</v>
      </c>
      <c r="B87" s="18">
        <v>4</v>
      </c>
      <c r="C87" s="19"/>
      <c r="D87" s="19"/>
      <c r="E87" s="19">
        <f t="shared" si="4"/>
        <v>47</v>
      </c>
      <c r="F87" s="22">
        <v>3</v>
      </c>
      <c r="G87" s="22"/>
      <c r="H87" s="23">
        <v>2</v>
      </c>
      <c r="I87" s="24">
        <v>2</v>
      </c>
      <c r="J87" s="25">
        <v>2</v>
      </c>
      <c r="K87" s="26">
        <v>1</v>
      </c>
      <c r="L87" s="22">
        <v>1</v>
      </c>
      <c r="M87" s="22">
        <v>1</v>
      </c>
      <c r="N87" s="22">
        <v>4</v>
      </c>
      <c r="O87" s="22"/>
      <c r="P87" s="22">
        <v>2</v>
      </c>
      <c r="Q87" s="22">
        <v>2</v>
      </c>
      <c r="R87" s="22">
        <v>4</v>
      </c>
      <c r="S87" s="22">
        <v>4</v>
      </c>
      <c r="T87" s="22">
        <v>4</v>
      </c>
      <c r="U87" s="22">
        <v>2</v>
      </c>
      <c r="V87" s="22">
        <v>4</v>
      </c>
      <c r="W87" s="22">
        <v>4</v>
      </c>
      <c r="X87" s="22">
        <v>2</v>
      </c>
      <c r="Y87" s="22">
        <v>4</v>
      </c>
      <c r="Z87" s="22">
        <v>2</v>
      </c>
      <c r="AA87" s="22"/>
    </row>
    <row r="88" spans="1:27" ht="13.5" customHeight="1">
      <c r="A88" s="17" t="s">
        <v>117</v>
      </c>
      <c r="B88" s="18">
        <v>2</v>
      </c>
      <c r="C88" s="19"/>
      <c r="D88" s="19"/>
      <c r="E88" s="19">
        <f t="shared" si="4"/>
        <v>27</v>
      </c>
      <c r="F88" s="22">
        <v>0</v>
      </c>
      <c r="G88" s="22"/>
      <c r="H88" s="23">
        <v>1</v>
      </c>
      <c r="I88" s="24">
        <v>1</v>
      </c>
      <c r="J88" s="25"/>
      <c r="K88" s="26"/>
      <c r="L88" s="22"/>
      <c r="M88" s="22"/>
      <c r="N88" s="22">
        <v>4</v>
      </c>
      <c r="O88" s="22"/>
      <c r="P88" s="22"/>
      <c r="Q88" s="22"/>
      <c r="R88" s="22">
        <v>3</v>
      </c>
      <c r="S88" s="22">
        <v>2</v>
      </c>
      <c r="T88" s="22">
        <v>4</v>
      </c>
      <c r="U88" s="22">
        <v>1</v>
      </c>
      <c r="V88" s="22">
        <v>2</v>
      </c>
      <c r="W88" s="22">
        <v>2</v>
      </c>
      <c r="X88" s="22">
        <v>2</v>
      </c>
      <c r="Y88" s="22">
        <v>3</v>
      </c>
      <c r="Z88" s="22">
        <v>2</v>
      </c>
      <c r="AA88" s="22"/>
    </row>
    <row r="89" spans="1:27" s="1" customFormat="1" ht="13.5" customHeight="1">
      <c r="A89" s="14" t="s">
        <v>118</v>
      </c>
      <c r="B89" s="15">
        <f>SUM(B90:B96)</f>
        <v>28</v>
      </c>
      <c r="C89" s="15">
        <f>SUM(C90:C96)</f>
        <v>15</v>
      </c>
      <c r="D89" s="15">
        <f>SUM(D90:D96)</f>
        <v>0</v>
      </c>
      <c r="E89" s="15">
        <f>SUM(E90:E96)</f>
        <v>62</v>
      </c>
      <c r="F89" s="15">
        <f>SUM(F90:F96)</f>
        <v>18</v>
      </c>
      <c r="G89" s="15">
        <f aca="true" t="shared" si="7" ref="G89:AA89">SUM(G90:G96)</f>
        <v>0</v>
      </c>
      <c r="H89" s="15">
        <f t="shared" si="7"/>
        <v>11</v>
      </c>
      <c r="I89" s="15">
        <f t="shared" si="7"/>
        <v>2</v>
      </c>
      <c r="J89" s="15">
        <f t="shared" si="7"/>
        <v>3</v>
      </c>
      <c r="K89" s="15">
        <f t="shared" si="7"/>
        <v>2</v>
      </c>
      <c r="L89" s="15">
        <f t="shared" si="7"/>
        <v>1</v>
      </c>
      <c r="M89" s="15">
        <f t="shared" si="7"/>
        <v>2</v>
      </c>
      <c r="N89" s="15">
        <f t="shared" si="7"/>
        <v>8</v>
      </c>
      <c r="O89" s="15">
        <f t="shared" si="7"/>
        <v>0</v>
      </c>
      <c r="P89" s="15">
        <f t="shared" si="7"/>
        <v>0</v>
      </c>
      <c r="Q89" s="15">
        <f t="shared" si="7"/>
        <v>8</v>
      </c>
      <c r="R89" s="15">
        <f t="shared" si="7"/>
        <v>10</v>
      </c>
      <c r="S89" s="15">
        <f t="shared" si="7"/>
        <v>4</v>
      </c>
      <c r="T89" s="15">
        <v>3</v>
      </c>
      <c r="U89" s="15">
        <f t="shared" si="7"/>
        <v>0</v>
      </c>
      <c r="V89" s="15">
        <f t="shared" si="7"/>
        <v>2</v>
      </c>
      <c r="W89" s="15">
        <f t="shared" si="7"/>
        <v>3</v>
      </c>
      <c r="X89" s="15">
        <f t="shared" si="7"/>
        <v>3</v>
      </c>
      <c r="Y89" s="15">
        <v>0</v>
      </c>
      <c r="Z89" s="15">
        <f t="shared" si="7"/>
        <v>0</v>
      </c>
      <c r="AA89" s="15">
        <f t="shared" si="7"/>
        <v>0</v>
      </c>
    </row>
    <row r="90" spans="1:27" ht="13.5" customHeight="1">
      <c r="A90" s="17" t="s">
        <v>119</v>
      </c>
      <c r="B90" s="18">
        <v>4</v>
      </c>
      <c r="C90" s="19">
        <v>2</v>
      </c>
      <c r="D90" s="19"/>
      <c r="E90" s="19">
        <f>SUM(G90:AA90)</f>
        <v>9</v>
      </c>
      <c r="F90" s="22">
        <v>2</v>
      </c>
      <c r="G90" s="22"/>
      <c r="H90" s="23">
        <v>2</v>
      </c>
      <c r="I90" s="24"/>
      <c r="J90" s="25">
        <v>1</v>
      </c>
      <c r="K90" s="26"/>
      <c r="L90" s="22">
        <v>1</v>
      </c>
      <c r="M90" s="22"/>
      <c r="N90" s="22"/>
      <c r="O90" s="22"/>
      <c r="P90" s="22"/>
      <c r="Q90" s="22">
        <v>3</v>
      </c>
      <c r="R90" s="22">
        <v>2</v>
      </c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>
      <c r="A91" s="17" t="s">
        <v>120</v>
      </c>
      <c r="B91" s="18">
        <v>5</v>
      </c>
      <c r="C91" s="19">
        <v>3</v>
      </c>
      <c r="D91" s="19"/>
      <c r="E91" s="19">
        <f>SUM(G91:AA91)</f>
        <v>9</v>
      </c>
      <c r="F91" s="22">
        <v>2</v>
      </c>
      <c r="G91" s="22"/>
      <c r="H91" s="23">
        <v>2</v>
      </c>
      <c r="I91" s="24"/>
      <c r="J91" s="25"/>
      <c r="K91" s="26"/>
      <c r="L91" s="22"/>
      <c r="M91" s="22"/>
      <c r="N91" s="22">
        <v>2</v>
      </c>
      <c r="O91" s="22"/>
      <c r="P91" s="22"/>
      <c r="Q91" s="22">
        <v>3</v>
      </c>
      <c r="R91" s="22">
        <v>2</v>
      </c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>
      <c r="A92" s="17" t="s">
        <v>121</v>
      </c>
      <c r="B92" s="18">
        <v>5</v>
      </c>
      <c r="C92" s="19">
        <v>2</v>
      </c>
      <c r="D92" s="19"/>
      <c r="E92" s="19">
        <f>SUM(G92:AA92)</f>
        <v>21</v>
      </c>
      <c r="F92" s="22">
        <v>4</v>
      </c>
      <c r="G92" s="22"/>
      <c r="H92" s="23">
        <v>2</v>
      </c>
      <c r="I92" s="24">
        <v>2</v>
      </c>
      <c r="J92" s="25">
        <v>2</v>
      </c>
      <c r="K92" s="26">
        <v>2</v>
      </c>
      <c r="L92" s="22"/>
      <c r="M92" s="22">
        <v>2</v>
      </c>
      <c r="N92" s="22">
        <v>2</v>
      </c>
      <c r="O92" s="22"/>
      <c r="P92" s="22"/>
      <c r="Q92" s="22"/>
      <c r="R92" s="22">
        <v>2</v>
      </c>
      <c r="S92" s="22">
        <v>2</v>
      </c>
      <c r="T92" s="22"/>
      <c r="U92" s="22"/>
      <c r="V92" s="22">
        <v>2</v>
      </c>
      <c r="W92" s="22">
        <v>3</v>
      </c>
      <c r="X92" s="22"/>
      <c r="Y92" s="22"/>
      <c r="Z92" s="22"/>
      <c r="AA92" s="22"/>
    </row>
    <row r="93" spans="1:27" ht="13.5" customHeight="1">
      <c r="A93" s="17" t="s">
        <v>122</v>
      </c>
      <c r="B93" s="18">
        <v>2</v>
      </c>
      <c r="C93" s="19">
        <v>2</v>
      </c>
      <c r="D93" s="19"/>
      <c r="E93" s="19"/>
      <c r="F93" s="22"/>
      <c r="G93" s="22"/>
      <c r="H93" s="23"/>
      <c r="I93" s="24"/>
      <c r="J93" s="25"/>
      <c r="K93" s="26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>
      <c r="A94" s="17" t="s">
        <v>123</v>
      </c>
      <c r="B94" s="18">
        <v>4</v>
      </c>
      <c r="C94" s="19">
        <v>2</v>
      </c>
      <c r="D94" s="19"/>
      <c r="E94" s="19">
        <f aca="true" t="shared" si="8" ref="E94:E109">SUM(G94:AA94)</f>
        <v>3</v>
      </c>
      <c r="F94" s="22">
        <v>2</v>
      </c>
      <c r="G94" s="22"/>
      <c r="H94" s="23">
        <v>1</v>
      </c>
      <c r="I94" s="24"/>
      <c r="J94" s="25"/>
      <c r="K94" s="26"/>
      <c r="L94" s="22"/>
      <c r="M94" s="22"/>
      <c r="N94" s="22"/>
      <c r="O94" s="22"/>
      <c r="P94" s="22"/>
      <c r="Q94" s="22"/>
      <c r="R94" s="22">
        <v>2</v>
      </c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3.5" customHeight="1">
      <c r="A95" s="17" t="s">
        <v>124</v>
      </c>
      <c r="B95" s="18">
        <v>4</v>
      </c>
      <c r="C95" s="19">
        <v>2</v>
      </c>
      <c r="D95" s="19"/>
      <c r="E95" s="19">
        <f t="shared" si="8"/>
        <v>13</v>
      </c>
      <c r="F95" s="22">
        <v>4</v>
      </c>
      <c r="G95" s="22"/>
      <c r="H95" s="23">
        <v>2</v>
      </c>
      <c r="I95" s="24"/>
      <c r="J95" s="25"/>
      <c r="K95" s="26"/>
      <c r="L95" s="22"/>
      <c r="M95" s="22"/>
      <c r="N95" s="22">
        <v>2</v>
      </c>
      <c r="O95" s="22"/>
      <c r="P95" s="22"/>
      <c r="Q95" s="22">
        <v>2</v>
      </c>
      <c r="R95" s="22">
        <v>2</v>
      </c>
      <c r="S95" s="22">
        <v>2</v>
      </c>
      <c r="T95" s="22">
        <v>3</v>
      </c>
      <c r="U95" s="22"/>
      <c r="V95" s="22"/>
      <c r="W95" s="22"/>
      <c r="X95" s="22"/>
      <c r="Y95" s="22"/>
      <c r="Z95" s="22"/>
      <c r="AA95" s="22"/>
    </row>
    <row r="96" spans="1:27" ht="13.5" customHeight="1">
      <c r="A96" s="17" t="s">
        <v>125</v>
      </c>
      <c r="B96" s="18">
        <v>4</v>
      </c>
      <c r="C96" s="19">
        <v>2</v>
      </c>
      <c r="D96" s="19"/>
      <c r="E96" s="19">
        <f t="shared" si="8"/>
        <v>7</v>
      </c>
      <c r="F96" s="22">
        <v>4</v>
      </c>
      <c r="G96" s="22"/>
      <c r="H96" s="23">
        <v>2</v>
      </c>
      <c r="I96" s="24"/>
      <c r="J96" s="25"/>
      <c r="K96" s="26"/>
      <c r="L96" s="22"/>
      <c r="M96" s="22"/>
      <c r="N96" s="22">
        <v>2</v>
      </c>
      <c r="O96" s="22"/>
      <c r="P96" s="22"/>
      <c r="Q96" s="22"/>
      <c r="R96" s="22"/>
      <c r="S96" s="22"/>
      <c r="T96" s="22"/>
      <c r="U96" s="22"/>
      <c r="V96" s="22"/>
      <c r="W96" s="22"/>
      <c r="X96" s="22">
        <v>3</v>
      </c>
      <c r="Y96" s="22"/>
      <c r="Z96" s="22"/>
      <c r="AA96" s="22"/>
    </row>
    <row r="97" spans="1:27" s="1" customFormat="1" ht="13.5" customHeight="1">
      <c r="A97" s="14" t="s">
        <v>126</v>
      </c>
      <c r="B97" s="32">
        <v>0</v>
      </c>
      <c r="C97" s="16"/>
      <c r="D97" s="16"/>
      <c r="E97" s="16">
        <f t="shared" si="8"/>
        <v>8</v>
      </c>
      <c r="F97" s="15">
        <v>0</v>
      </c>
      <c r="G97" s="15">
        <f aca="true" t="shared" si="9" ref="G97:V97">SUM(G98)</f>
        <v>0</v>
      </c>
      <c r="H97" s="15">
        <f t="shared" si="9"/>
        <v>2</v>
      </c>
      <c r="I97" s="15">
        <f t="shared" si="9"/>
        <v>0</v>
      </c>
      <c r="J97" s="15">
        <f t="shared" si="9"/>
        <v>0</v>
      </c>
      <c r="K97" s="15">
        <f t="shared" si="9"/>
        <v>0</v>
      </c>
      <c r="L97" s="15">
        <f t="shared" si="9"/>
        <v>0</v>
      </c>
      <c r="M97" s="15">
        <f t="shared" si="9"/>
        <v>0</v>
      </c>
      <c r="N97" s="15">
        <f t="shared" si="9"/>
        <v>2</v>
      </c>
      <c r="O97" s="15">
        <f t="shared" si="9"/>
        <v>0</v>
      </c>
      <c r="P97" s="15">
        <f t="shared" si="9"/>
        <v>0</v>
      </c>
      <c r="Q97" s="15">
        <f t="shared" si="9"/>
        <v>0</v>
      </c>
      <c r="R97" s="15">
        <f t="shared" si="9"/>
        <v>0</v>
      </c>
      <c r="S97" s="15">
        <f t="shared" si="9"/>
        <v>0</v>
      </c>
      <c r="T97" s="15">
        <v>0</v>
      </c>
      <c r="U97" s="15">
        <f t="shared" si="9"/>
        <v>0</v>
      </c>
      <c r="V97" s="15">
        <f t="shared" si="9"/>
        <v>0</v>
      </c>
      <c r="W97" s="15">
        <v>0</v>
      </c>
      <c r="X97" s="15">
        <f aca="true" t="shared" si="10" ref="X97:AA97">SUM(X98)</f>
        <v>0</v>
      </c>
      <c r="Y97" s="15">
        <v>4</v>
      </c>
      <c r="Z97" s="15">
        <f t="shared" si="10"/>
        <v>0</v>
      </c>
      <c r="AA97" s="15">
        <f t="shared" si="10"/>
        <v>0</v>
      </c>
    </row>
    <row r="98" spans="1:27" ht="13.5" customHeight="1">
      <c r="A98" s="17" t="s">
        <v>127</v>
      </c>
      <c r="B98" s="18">
        <v>0</v>
      </c>
      <c r="C98" s="19"/>
      <c r="D98" s="19"/>
      <c r="E98" s="19">
        <f t="shared" si="8"/>
        <v>8</v>
      </c>
      <c r="F98" s="22">
        <v>0</v>
      </c>
      <c r="G98" s="22"/>
      <c r="H98" s="23">
        <v>2</v>
      </c>
      <c r="I98" s="24"/>
      <c r="J98" s="25"/>
      <c r="K98" s="26"/>
      <c r="L98" s="22"/>
      <c r="M98" s="22"/>
      <c r="N98" s="22">
        <v>2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>
        <v>4</v>
      </c>
      <c r="Z98" s="22"/>
      <c r="AA98" s="22"/>
    </row>
    <row r="99" spans="1:27" s="1" customFormat="1" ht="13.5" customHeight="1">
      <c r="A99" s="14" t="s">
        <v>128</v>
      </c>
      <c r="B99" s="32">
        <v>4</v>
      </c>
      <c r="C99" s="16"/>
      <c r="D99" s="16"/>
      <c r="E99" s="16">
        <f t="shared" si="8"/>
        <v>42</v>
      </c>
      <c r="F99" s="15">
        <v>0</v>
      </c>
      <c r="G99" s="15">
        <f aca="true" t="shared" si="11" ref="G99:V99">SUM(G100)</f>
        <v>2</v>
      </c>
      <c r="H99" s="15">
        <f t="shared" si="11"/>
        <v>4</v>
      </c>
      <c r="I99" s="15">
        <f t="shared" si="11"/>
        <v>2</v>
      </c>
      <c r="J99" s="15">
        <f t="shared" si="11"/>
        <v>2</v>
      </c>
      <c r="K99" s="15">
        <f t="shared" si="11"/>
        <v>2</v>
      </c>
      <c r="L99" s="15">
        <f t="shared" si="11"/>
        <v>2</v>
      </c>
      <c r="M99" s="15">
        <f t="shared" si="11"/>
        <v>2</v>
      </c>
      <c r="N99" s="15">
        <f t="shared" si="11"/>
        <v>2</v>
      </c>
      <c r="O99" s="15">
        <f t="shared" si="11"/>
        <v>0</v>
      </c>
      <c r="P99" s="15">
        <f t="shared" si="11"/>
        <v>2</v>
      </c>
      <c r="Q99" s="15">
        <f t="shared" si="11"/>
        <v>2</v>
      </c>
      <c r="R99" s="15">
        <f t="shared" si="11"/>
        <v>2</v>
      </c>
      <c r="S99" s="15">
        <f t="shared" si="11"/>
        <v>2</v>
      </c>
      <c r="T99" s="15">
        <v>4</v>
      </c>
      <c r="U99" s="15">
        <f t="shared" si="11"/>
        <v>2</v>
      </c>
      <c r="V99" s="15">
        <f t="shared" si="11"/>
        <v>2</v>
      </c>
      <c r="W99" s="15">
        <v>2</v>
      </c>
      <c r="X99" s="15">
        <f aca="true" t="shared" si="12" ref="X99:AA99">SUM(X100)</f>
        <v>2</v>
      </c>
      <c r="Y99" s="15">
        <v>2</v>
      </c>
      <c r="Z99" s="15">
        <f t="shared" si="12"/>
        <v>2</v>
      </c>
      <c r="AA99" s="15">
        <f t="shared" si="12"/>
        <v>0</v>
      </c>
    </row>
    <row r="100" spans="1:27" ht="13.5" customHeight="1">
      <c r="A100" s="17" t="s">
        <v>129</v>
      </c>
      <c r="B100" s="18">
        <v>4</v>
      </c>
      <c r="C100" s="19"/>
      <c r="D100" s="19"/>
      <c r="E100" s="19">
        <f t="shared" si="8"/>
        <v>42</v>
      </c>
      <c r="F100" s="22">
        <v>0</v>
      </c>
      <c r="G100" s="22">
        <v>2</v>
      </c>
      <c r="H100" s="23">
        <v>4</v>
      </c>
      <c r="I100" s="24">
        <v>2</v>
      </c>
      <c r="J100" s="25">
        <v>2</v>
      </c>
      <c r="K100" s="26">
        <v>2</v>
      </c>
      <c r="L100" s="22">
        <v>2</v>
      </c>
      <c r="M100" s="22">
        <v>2</v>
      </c>
      <c r="N100" s="22">
        <v>2</v>
      </c>
      <c r="O100" s="22"/>
      <c r="P100" s="22">
        <v>2</v>
      </c>
      <c r="Q100" s="22">
        <v>2</v>
      </c>
      <c r="R100" s="22">
        <v>2</v>
      </c>
      <c r="S100" s="22">
        <v>2</v>
      </c>
      <c r="T100" s="22">
        <v>4</v>
      </c>
      <c r="U100" s="22">
        <v>2</v>
      </c>
      <c r="V100" s="22">
        <v>2</v>
      </c>
      <c r="W100" s="22">
        <v>2</v>
      </c>
      <c r="X100" s="22">
        <v>2</v>
      </c>
      <c r="Y100" s="22">
        <v>2</v>
      </c>
      <c r="Z100" s="22">
        <v>2</v>
      </c>
      <c r="AA100" s="22"/>
    </row>
    <row r="101" spans="1:27" s="1" customFormat="1" ht="13.5" customHeight="1">
      <c r="A101" s="14" t="s">
        <v>130</v>
      </c>
      <c r="B101" s="32">
        <v>4</v>
      </c>
      <c r="C101" s="16"/>
      <c r="D101" s="16"/>
      <c r="E101" s="16">
        <f t="shared" si="8"/>
        <v>16</v>
      </c>
      <c r="F101" s="15">
        <v>0</v>
      </c>
      <c r="G101" s="15">
        <f aca="true" t="shared" si="13" ref="G101:V101">G102</f>
        <v>0</v>
      </c>
      <c r="H101" s="15">
        <f t="shared" si="13"/>
        <v>4</v>
      </c>
      <c r="I101" s="15">
        <f t="shared" si="13"/>
        <v>0</v>
      </c>
      <c r="J101" s="15">
        <f t="shared" si="13"/>
        <v>0</v>
      </c>
      <c r="K101" s="15">
        <f t="shared" si="13"/>
        <v>0</v>
      </c>
      <c r="L101" s="15">
        <f t="shared" si="13"/>
        <v>0</v>
      </c>
      <c r="M101" s="15">
        <f t="shared" si="13"/>
        <v>0</v>
      </c>
      <c r="N101" s="15">
        <f t="shared" si="13"/>
        <v>0</v>
      </c>
      <c r="O101" s="15">
        <f t="shared" si="13"/>
        <v>0</v>
      </c>
      <c r="P101" s="15">
        <f t="shared" si="13"/>
        <v>0</v>
      </c>
      <c r="Q101" s="15">
        <f t="shared" si="13"/>
        <v>0</v>
      </c>
      <c r="R101" s="15">
        <f t="shared" si="13"/>
        <v>0</v>
      </c>
      <c r="S101" s="15">
        <f t="shared" si="13"/>
        <v>0</v>
      </c>
      <c r="T101" s="15">
        <v>2</v>
      </c>
      <c r="U101" s="15">
        <f t="shared" si="13"/>
        <v>0</v>
      </c>
      <c r="V101" s="15">
        <f t="shared" si="13"/>
        <v>2</v>
      </c>
      <c r="W101" s="15">
        <v>2</v>
      </c>
      <c r="X101" s="15">
        <f aca="true" t="shared" si="14" ref="X101:AA101">X102</f>
        <v>0</v>
      </c>
      <c r="Y101" s="15">
        <v>4</v>
      </c>
      <c r="Z101" s="15">
        <f t="shared" si="14"/>
        <v>0</v>
      </c>
      <c r="AA101" s="15">
        <f t="shared" si="14"/>
        <v>2</v>
      </c>
    </row>
    <row r="102" spans="1:27" ht="13.5" customHeight="1">
      <c r="A102" s="17" t="s">
        <v>131</v>
      </c>
      <c r="B102" s="18">
        <v>4</v>
      </c>
      <c r="C102" s="19"/>
      <c r="D102" s="19"/>
      <c r="E102" s="19">
        <f t="shared" si="8"/>
        <v>16</v>
      </c>
      <c r="F102" s="22">
        <v>0</v>
      </c>
      <c r="G102" s="22"/>
      <c r="H102" s="23">
        <v>4</v>
      </c>
      <c r="I102" s="24"/>
      <c r="J102" s="25"/>
      <c r="K102" s="26"/>
      <c r="L102" s="22"/>
      <c r="M102" s="22"/>
      <c r="N102" s="22"/>
      <c r="O102" s="22"/>
      <c r="P102" s="22"/>
      <c r="Q102" s="22"/>
      <c r="R102" s="22"/>
      <c r="S102" s="22"/>
      <c r="T102" s="22">
        <v>2</v>
      </c>
      <c r="U102" s="22"/>
      <c r="V102" s="22">
        <v>2</v>
      </c>
      <c r="W102" s="22">
        <v>2</v>
      </c>
      <c r="X102" s="22"/>
      <c r="Y102" s="22">
        <v>4</v>
      </c>
      <c r="Z102" s="22"/>
      <c r="AA102" s="22">
        <v>2</v>
      </c>
    </row>
    <row r="103" spans="1:27" s="1" customFormat="1" ht="13.5" customHeight="1">
      <c r="A103" s="14" t="s">
        <v>132</v>
      </c>
      <c r="B103" s="32">
        <v>7</v>
      </c>
      <c r="C103" s="16">
        <v>2</v>
      </c>
      <c r="D103" s="16"/>
      <c r="E103" s="16">
        <f t="shared" si="8"/>
        <v>37</v>
      </c>
      <c r="F103" s="15">
        <v>6</v>
      </c>
      <c r="G103" s="15">
        <f aca="true" t="shared" si="15" ref="G103:V103">G104</f>
        <v>0</v>
      </c>
      <c r="H103" s="15">
        <f t="shared" si="15"/>
        <v>4</v>
      </c>
      <c r="I103" s="15">
        <f t="shared" si="15"/>
        <v>1</v>
      </c>
      <c r="J103" s="15">
        <f t="shared" si="15"/>
        <v>1</v>
      </c>
      <c r="K103" s="15">
        <f t="shared" si="15"/>
        <v>0</v>
      </c>
      <c r="L103" s="15">
        <f t="shared" si="15"/>
        <v>1</v>
      </c>
      <c r="M103" s="15">
        <f t="shared" si="15"/>
        <v>1</v>
      </c>
      <c r="N103" s="15">
        <f t="shared" si="15"/>
        <v>4</v>
      </c>
      <c r="O103" s="15">
        <f t="shared" si="15"/>
        <v>2</v>
      </c>
      <c r="P103" s="15">
        <f t="shared" si="15"/>
        <v>2</v>
      </c>
      <c r="Q103" s="15">
        <f t="shared" si="15"/>
        <v>2</v>
      </c>
      <c r="R103" s="15">
        <f t="shared" si="15"/>
        <v>2</v>
      </c>
      <c r="S103" s="15">
        <f t="shared" si="15"/>
        <v>4</v>
      </c>
      <c r="T103" s="15">
        <v>2</v>
      </c>
      <c r="U103" s="15">
        <f t="shared" si="15"/>
        <v>0</v>
      </c>
      <c r="V103" s="15">
        <f t="shared" si="15"/>
        <v>2</v>
      </c>
      <c r="W103" s="15">
        <v>2</v>
      </c>
      <c r="X103" s="15">
        <f aca="true" t="shared" si="16" ref="X103:AA103">X104</f>
        <v>2</v>
      </c>
      <c r="Y103" s="15">
        <v>5</v>
      </c>
      <c r="Z103" s="15">
        <f t="shared" si="16"/>
        <v>0</v>
      </c>
      <c r="AA103" s="15">
        <f t="shared" si="16"/>
        <v>0</v>
      </c>
    </row>
    <row r="104" spans="1:27" ht="13.5" customHeight="1">
      <c r="A104" s="17" t="s">
        <v>133</v>
      </c>
      <c r="B104" s="18">
        <v>7</v>
      </c>
      <c r="C104" s="19">
        <v>2</v>
      </c>
      <c r="D104" s="19"/>
      <c r="E104" s="19">
        <f t="shared" si="8"/>
        <v>37</v>
      </c>
      <c r="F104" s="22">
        <v>6</v>
      </c>
      <c r="G104" s="22"/>
      <c r="H104" s="23">
        <v>4</v>
      </c>
      <c r="I104" s="24">
        <v>1</v>
      </c>
      <c r="J104" s="25">
        <v>1</v>
      </c>
      <c r="K104" s="26"/>
      <c r="L104" s="22">
        <v>1</v>
      </c>
      <c r="M104" s="22">
        <v>1</v>
      </c>
      <c r="N104" s="22">
        <v>4</v>
      </c>
      <c r="O104" s="22">
        <v>2</v>
      </c>
      <c r="P104" s="22">
        <v>2</v>
      </c>
      <c r="Q104" s="22">
        <v>2</v>
      </c>
      <c r="R104" s="22">
        <v>2</v>
      </c>
      <c r="S104" s="22">
        <v>4</v>
      </c>
      <c r="T104" s="22">
        <v>2</v>
      </c>
      <c r="U104" s="22"/>
      <c r="V104" s="22">
        <v>2</v>
      </c>
      <c r="W104" s="22">
        <v>2</v>
      </c>
      <c r="X104" s="22">
        <v>2</v>
      </c>
      <c r="Y104" s="22">
        <v>5</v>
      </c>
      <c r="Z104" s="22"/>
      <c r="AA104" s="22"/>
    </row>
    <row r="105" spans="1:27" s="1" customFormat="1" ht="13.5" customHeight="1">
      <c r="A105" s="14" t="s">
        <v>134</v>
      </c>
      <c r="B105" s="32">
        <v>2</v>
      </c>
      <c r="C105" s="16"/>
      <c r="D105" s="16"/>
      <c r="E105" s="16">
        <f t="shared" si="8"/>
        <v>16</v>
      </c>
      <c r="F105" s="15">
        <v>3</v>
      </c>
      <c r="G105" s="15">
        <f aca="true" t="shared" si="17" ref="G105:V105">G106</f>
        <v>2</v>
      </c>
      <c r="H105" s="15">
        <f t="shared" si="17"/>
        <v>2</v>
      </c>
      <c r="I105" s="15">
        <f t="shared" si="17"/>
        <v>2</v>
      </c>
      <c r="J105" s="15">
        <f t="shared" si="17"/>
        <v>0</v>
      </c>
      <c r="K105" s="15">
        <f t="shared" si="17"/>
        <v>0</v>
      </c>
      <c r="L105" s="15">
        <f t="shared" si="17"/>
        <v>0</v>
      </c>
      <c r="M105" s="15">
        <f t="shared" si="17"/>
        <v>0</v>
      </c>
      <c r="N105" s="15">
        <f t="shared" si="17"/>
        <v>2</v>
      </c>
      <c r="O105" s="15">
        <f t="shared" si="17"/>
        <v>2</v>
      </c>
      <c r="P105" s="15">
        <f t="shared" si="17"/>
        <v>0</v>
      </c>
      <c r="Q105" s="15">
        <f t="shared" si="17"/>
        <v>0</v>
      </c>
      <c r="R105" s="15">
        <f t="shared" si="17"/>
        <v>2</v>
      </c>
      <c r="S105" s="15">
        <f t="shared" si="17"/>
        <v>0</v>
      </c>
      <c r="T105" s="15">
        <v>0</v>
      </c>
      <c r="U105" s="15">
        <f t="shared" si="17"/>
        <v>0</v>
      </c>
      <c r="V105" s="15">
        <f t="shared" si="17"/>
        <v>0</v>
      </c>
      <c r="W105" s="15">
        <v>0</v>
      </c>
      <c r="X105" s="15">
        <f aca="true" t="shared" si="18" ref="X105:AA105">X106</f>
        <v>0</v>
      </c>
      <c r="Y105" s="15">
        <v>4</v>
      </c>
      <c r="Z105" s="15">
        <f t="shared" si="18"/>
        <v>0</v>
      </c>
      <c r="AA105" s="15">
        <f t="shared" si="18"/>
        <v>0</v>
      </c>
    </row>
    <row r="106" spans="1:27" ht="13.5" customHeight="1">
      <c r="A106" s="17" t="s">
        <v>135</v>
      </c>
      <c r="B106" s="18">
        <v>2</v>
      </c>
      <c r="C106" s="19"/>
      <c r="D106" s="19"/>
      <c r="E106" s="19">
        <f t="shared" si="8"/>
        <v>16</v>
      </c>
      <c r="F106" s="22">
        <v>3</v>
      </c>
      <c r="G106" s="22">
        <v>2</v>
      </c>
      <c r="H106" s="23">
        <v>2</v>
      </c>
      <c r="I106" s="24">
        <v>2</v>
      </c>
      <c r="J106" s="25"/>
      <c r="K106" s="26"/>
      <c r="L106" s="22"/>
      <c r="M106" s="22"/>
      <c r="N106" s="22">
        <v>2</v>
      </c>
      <c r="O106" s="22">
        <v>2</v>
      </c>
      <c r="P106" s="22"/>
      <c r="Q106" s="22"/>
      <c r="R106" s="22">
        <v>2</v>
      </c>
      <c r="S106" s="22"/>
      <c r="T106" s="22"/>
      <c r="U106" s="22"/>
      <c r="V106" s="22"/>
      <c r="W106" s="22"/>
      <c r="X106" s="22"/>
      <c r="Y106" s="22">
        <v>4</v>
      </c>
      <c r="Z106" s="22"/>
      <c r="AA106" s="22"/>
    </row>
    <row r="107" spans="1:27" s="1" customFormat="1" ht="13.5" customHeight="1">
      <c r="A107" s="14" t="s">
        <v>136</v>
      </c>
      <c r="B107" s="32">
        <v>8</v>
      </c>
      <c r="C107" s="16"/>
      <c r="D107" s="16">
        <v>3</v>
      </c>
      <c r="E107" s="16">
        <f t="shared" si="8"/>
        <v>17</v>
      </c>
      <c r="F107" s="15">
        <v>0</v>
      </c>
      <c r="G107" s="15">
        <f aca="true" t="shared" si="19" ref="G107:V107">G108</f>
        <v>0</v>
      </c>
      <c r="H107" s="15">
        <f t="shared" si="19"/>
        <v>1</v>
      </c>
      <c r="I107" s="15">
        <f t="shared" si="19"/>
        <v>1</v>
      </c>
      <c r="J107" s="15">
        <f t="shared" si="19"/>
        <v>0</v>
      </c>
      <c r="K107" s="15">
        <f t="shared" si="19"/>
        <v>0</v>
      </c>
      <c r="L107" s="15">
        <f t="shared" si="19"/>
        <v>0</v>
      </c>
      <c r="M107" s="15">
        <f t="shared" si="19"/>
        <v>1</v>
      </c>
      <c r="N107" s="15">
        <f t="shared" si="19"/>
        <v>0</v>
      </c>
      <c r="O107" s="15">
        <f t="shared" si="19"/>
        <v>0</v>
      </c>
      <c r="P107" s="15">
        <f t="shared" si="19"/>
        <v>0</v>
      </c>
      <c r="Q107" s="15">
        <f t="shared" si="19"/>
        <v>2</v>
      </c>
      <c r="R107" s="15">
        <f t="shared" si="19"/>
        <v>2</v>
      </c>
      <c r="S107" s="15">
        <f t="shared" si="19"/>
        <v>2</v>
      </c>
      <c r="T107" s="15">
        <v>2</v>
      </c>
      <c r="U107" s="15">
        <f t="shared" si="19"/>
        <v>0</v>
      </c>
      <c r="V107" s="15">
        <f t="shared" si="19"/>
        <v>2</v>
      </c>
      <c r="W107" s="15">
        <v>2</v>
      </c>
      <c r="X107" s="15">
        <f aca="true" t="shared" si="20" ref="X107:AA107">X108</f>
        <v>0</v>
      </c>
      <c r="Y107" s="15">
        <v>2</v>
      </c>
      <c r="Z107" s="15">
        <f t="shared" si="20"/>
        <v>0</v>
      </c>
      <c r="AA107" s="15">
        <f t="shared" si="20"/>
        <v>0</v>
      </c>
    </row>
    <row r="108" spans="1:27" ht="13.5" customHeight="1">
      <c r="A108" s="17" t="s">
        <v>137</v>
      </c>
      <c r="B108" s="18">
        <v>8</v>
      </c>
      <c r="C108" s="19"/>
      <c r="D108" s="19">
        <v>3</v>
      </c>
      <c r="E108" s="19">
        <f t="shared" si="8"/>
        <v>17</v>
      </c>
      <c r="F108" s="22">
        <v>0</v>
      </c>
      <c r="G108" s="22"/>
      <c r="H108" s="23">
        <v>1</v>
      </c>
      <c r="I108" s="24">
        <v>1</v>
      </c>
      <c r="J108" s="25"/>
      <c r="K108" s="26"/>
      <c r="L108" s="22"/>
      <c r="M108" s="22">
        <v>1</v>
      </c>
      <c r="N108" s="22"/>
      <c r="O108" s="22"/>
      <c r="P108" s="22"/>
      <c r="Q108" s="22">
        <v>2</v>
      </c>
      <c r="R108" s="22">
        <v>2</v>
      </c>
      <c r="S108" s="22">
        <v>2</v>
      </c>
      <c r="T108" s="22">
        <v>2</v>
      </c>
      <c r="U108" s="22"/>
      <c r="V108" s="22">
        <v>2</v>
      </c>
      <c r="W108" s="22">
        <v>2</v>
      </c>
      <c r="X108" s="22"/>
      <c r="Y108" s="22">
        <v>2</v>
      </c>
      <c r="Z108" s="22"/>
      <c r="AA108" s="22"/>
    </row>
    <row r="109" spans="1:27" s="1" customFormat="1" ht="13.5" customHeight="1">
      <c r="A109" s="14" t="s">
        <v>138</v>
      </c>
      <c r="B109" s="32">
        <v>57</v>
      </c>
      <c r="C109" s="16">
        <v>4</v>
      </c>
      <c r="D109" s="16"/>
      <c r="E109" s="16">
        <f t="shared" si="8"/>
        <v>152</v>
      </c>
      <c r="F109" s="15">
        <f>F111</f>
        <v>45</v>
      </c>
      <c r="G109" s="15">
        <f aca="true" t="shared" si="21" ref="G109:V109">G111</f>
        <v>2</v>
      </c>
      <c r="H109" s="15">
        <f t="shared" si="21"/>
        <v>16</v>
      </c>
      <c r="I109" s="15">
        <f t="shared" si="21"/>
        <v>4</v>
      </c>
      <c r="J109" s="15">
        <f t="shared" si="21"/>
        <v>2</v>
      </c>
      <c r="K109" s="15">
        <f t="shared" si="21"/>
        <v>2</v>
      </c>
      <c r="L109" s="15">
        <f t="shared" si="21"/>
        <v>2</v>
      </c>
      <c r="M109" s="15">
        <f t="shared" si="21"/>
        <v>2</v>
      </c>
      <c r="N109" s="15">
        <f t="shared" si="21"/>
        <v>12</v>
      </c>
      <c r="O109" s="15">
        <f t="shared" si="21"/>
        <v>2</v>
      </c>
      <c r="P109" s="15">
        <f t="shared" si="21"/>
        <v>6</v>
      </c>
      <c r="Q109" s="15">
        <f t="shared" si="21"/>
        <v>8</v>
      </c>
      <c r="R109" s="15">
        <f t="shared" si="21"/>
        <v>10</v>
      </c>
      <c r="S109" s="15">
        <f t="shared" si="21"/>
        <v>10</v>
      </c>
      <c r="T109" s="15">
        <v>10</v>
      </c>
      <c r="U109" s="15">
        <f t="shared" si="21"/>
        <v>6</v>
      </c>
      <c r="V109" s="15">
        <f t="shared" si="21"/>
        <v>10</v>
      </c>
      <c r="W109" s="15">
        <v>8</v>
      </c>
      <c r="X109" s="15">
        <f aca="true" t="shared" si="22" ref="X109:AA109">X111</f>
        <v>6</v>
      </c>
      <c r="Y109" s="15">
        <v>26</v>
      </c>
      <c r="Z109" s="15">
        <f t="shared" si="22"/>
        <v>8</v>
      </c>
      <c r="AA109" s="15">
        <f t="shared" si="22"/>
        <v>0</v>
      </c>
    </row>
    <row r="110" spans="1:27" ht="13.5" customHeight="1">
      <c r="A110" s="17" t="s">
        <v>139</v>
      </c>
      <c r="B110" s="18">
        <v>2</v>
      </c>
      <c r="C110" s="19">
        <v>2</v>
      </c>
      <c r="D110" s="19"/>
      <c r="E110" s="19"/>
      <c r="F110" s="22"/>
      <c r="G110" s="22"/>
      <c r="H110" s="23"/>
      <c r="I110" s="24"/>
      <c r="J110" s="25"/>
      <c r="K110" s="26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>
      <c r="A111" s="17" t="s">
        <v>140</v>
      </c>
      <c r="B111" s="18">
        <v>55</v>
      </c>
      <c r="C111" s="19">
        <v>2</v>
      </c>
      <c r="D111" s="19"/>
      <c r="E111" s="19">
        <f>SUM(G111:AA111)</f>
        <v>152</v>
      </c>
      <c r="F111" s="22">
        <v>45</v>
      </c>
      <c r="G111" s="22">
        <v>2</v>
      </c>
      <c r="H111" s="23">
        <v>16</v>
      </c>
      <c r="I111" s="24">
        <v>4</v>
      </c>
      <c r="J111" s="25">
        <v>2</v>
      </c>
      <c r="K111" s="26">
        <v>2</v>
      </c>
      <c r="L111" s="22">
        <v>2</v>
      </c>
      <c r="M111" s="22">
        <v>2</v>
      </c>
      <c r="N111" s="22">
        <v>12</v>
      </c>
      <c r="O111" s="22">
        <v>2</v>
      </c>
      <c r="P111" s="22">
        <v>6</v>
      </c>
      <c r="Q111" s="22">
        <v>8</v>
      </c>
      <c r="R111" s="22">
        <v>10</v>
      </c>
      <c r="S111" s="22">
        <v>10</v>
      </c>
      <c r="T111" s="22">
        <v>10</v>
      </c>
      <c r="U111" s="22">
        <v>6</v>
      </c>
      <c r="V111" s="22">
        <v>10</v>
      </c>
      <c r="W111" s="22">
        <v>8</v>
      </c>
      <c r="X111" s="22">
        <v>6</v>
      </c>
      <c r="Y111" s="22">
        <v>26</v>
      </c>
      <c r="Z111" s="22">
        <v>8</v>
      </c>
      <c r="AA111" s="22"/>
    </row>
    <row r="112" spans="1:27" s="1" customFormat="1" ht="13.5" customHeight="1">
      <c r="A112" s="14" t="s">
        <v>141</v>
      </c>
      <c r="B112" s="32">
        <v>11</v>
      </c>
      <c r="C112" s="16"/>
      <c r="D112" s="16"/>
      <c r="E112" s="16">
        <f>SUM(G112:AA112)</f>
        <v>56</v>
      </c>
      <c r="F112" s="15">
        <v>2</v>
      </c>
      <c r="G112" s="15">
        <f aca="true" t="shared" si="23" ref="G112:V112">G113+G114</f>
        <v>0</v>
      </c>
      <c r="H112" s="15">
        <f t="shared" si="23"/>
        <v>7</v>
      </c>
      <c r="I112" s="15">
        <f t="shared" si="23"/>
        <v>0</v>
      </c>
      <c r="J112" s="15">
        <f t="shared" si="23"/>
        <v>0</v>
      </c>
      <c r="K112" s="15">
        <f t="shared" si="23"/>
        <v>1</v>
      </c>
      <c r="L112" s="15">
        <f t="shared" si="23"/>
        <v>0</v>
      </c>
      <c r="M112" s="15">
        <f t="shared" si="23"/>
        <v>0</v>
      </c>
      <c r="N112" s="15">
        <f t="shared" si="23"/>
        <v>4</v>
      </c>
      <c r="O112" s="15">
        <f t="shared" si="23"/>
        <v>0</v>
      </c>
      <c r="P112" s="15">
        <f t="shared" si="23"/>
        <v>2</v>
      </c>
      <c r="Q112" s="15">
        <f t="shared" si="23"/>
        <v>4</v>
      </c>
      <c r="R112" s="15">
        <f t="shared" si="23"/>
        <v>6</v>
      </c>
      <c r="S112" s="15">
        <f t="shared" si="23"/>
        <v>4</v>
      </c>
      <c r="T112" s="15">
        <v>2</v>
      </c>
      <c r="U112" s="15">
        <f t="shared" si="23"/>
        <v>2</v>
      </c>
      <c r="V112" s="15">
        <f t="shared" si="23"/>
        <v>4</v>
      </c>
      <c r="W112" s="15">
        <v>5</v>
      </c>
      <c r="X112" s="15">
        <f aca="true" t="shared" si="24" ref="X112:AA112">X113+X114</f>
        <v>4</v>
      </c>
      <c r="Y112" s="15">
        <v>7</v>
      </c>
      <c r="Z112" s="15">
        <f t="shared" si="24"/>
        <v>4</v>
      </c>
      <c r="AA112" s="15">
        <f t="shared" si="24"/>
        <v>0</v>
      </c>
    </row>
    <row r="113" spans="1:27" ht="13.5" customHeight="1">
      <c r="A113" s="17" t="s">
        <v>142</v>
      </c>
      <c r="B113" s="18">
        <v>8</v>
      </c>
      <c r="C113" s="19"/>
      <c r="D113" s="19"/>
      <c r="E113" s="19">
        <f>SUM(G113:AA113)</f>
        <v>35</v>
      </c>
      <c r="F113" s="22">
        <v>2</v>
      </c>
      <c r="G113" s="22"/>
      <c r="H113" s="23">
        <v>5</v>
      </c>
      <c r="I113" s="24"/>
      <c r="J113" s="25"/>
      <c r="K113" s="26"/>
      <c r="L113" s="22"/>
      <c r="M113" s="22"/>
      <c r="N113" s="22">
        <v>2</v>
      </c>
      <c r="O113" s="22"/>
      <c r="P113" s="22"/>
      <c r="Q113" s="22">
        <v>2</v>
      </c>
      <c r="R113" s="22">
        <v>4</v>
      </c>
      <c r="S113" s="22">
        <v>2</v>
      </c>
      <c r="T113" s="22">
        <v>2</v>
      </c>
      <c r="U113" s="22">
        <v>2</v>
      </c>
      <c r="V113" s="22">
        <v>2</v>
      </c>
      <c r="W113" s="22">
        <v>3</v>
      </c>
      <c r="X113" s="22">
        <v>2</v>
      </c>
      <c r="Y113" s="22">
        <v>5</v>
      </c>
      <c r="Z113" s="22">
        <v>4</v>
      </c>
      <c r="AA113" s="22"/>
    </row>
    <row r="114" spans="1:27" ht="13.5" customHeight="1">
      <c r="A114" s="17" t="s">
        <v>143</v>
      </c>
      <c r="B114" s="18">
        <v>3</v>
      </c>
      <c r="C114" s="19"/>
      <c r="D114" s="19"/>
      <c r="E114" s="19">
        <f>SUM(G114:AA114)</f>
        <v>21</v>
      </c>
      <c r="F114" s="22">
        <v>0</v>
      </c>
      <c r="G114" s="22"/>
      <c r="H114" s="23">
        <v>2</v>
      </c>
      <c r="I114" s="24"/>
      <c r="J114" s="25"/>
      <c r="K114" s="26">
        <v>1</v>
      </c>
      <c r="L114" s="22"/>
      <c r="M114" s="22"/>
      <c r="N114" s="22">
        <v>2</v>
      </c>
      <c r="O114" s="22"/>
      <c r="P114" s="22">
        <v>2</v>
      </c>
      <c r="Q114" s="22">
        <v>2</v>
      </c>
      <c r="R114" s="22">
        <v>2</v>
      </c>
      <c r="S114" s="22">
        <v>2</v>
      </c>
      <c r="T114" s="22"/>
      <c r="U114" s="22"/>
      <c r="V114" s="22">
        <v>2</v>
      </c>
      <c r="W114" s="22">
        <v>2</v>
      </c>
      <c r="X114" s="22">
        <v>2</v>
      </c>
      <c r="Y114" s="22">
        <v>2</v>
      </c>
      <c r="Z114" s="22"/>
      <c r="AA114" s="22"/>
    </row>
    <row r="115" spans="1:27" s="1" customFormat="1" ht="13.5" customHeight="1">
      <c r="A115" s="14" t="s">
        <v>144</v>
      </c>
      <c r="B115" s="15">
        <f>SUM(B116:B129)</f>
        <v>113</v>
      </c>
      <c r="C115" s="15">
        <f>SUM(C116:C129)</f>
        <v>52</v>
      </c>
      <c r="D115" s="15">
        <f>SUM(D116:D129)</f>
        <v>6</v>
      </c>
      <c r="E115" s="15">
        <f>SUM(E116:E129)</f>
        <v>357</v>
      </c>
      <c r="F115" s="15">
        <f>SUM(F116:F129)</f>
        <v>87</v>
      </c>
      <c r="G115" s="15">
        <f aca="true" t="shared" si="25" ref="G115:AA115">SUM(G116:G129)</f>
        <v>8</v>
      </c>
      <c r="H115" s="15">
        <f t="shared" si="25"/>
        <v>15</v>
      </c>
      <c r="I115" s="15">
        <f t="shared" si="25"/>
        <v>0</v>
      </c>
      <c r="J115" s="15">
        <f t="shared" si="25"/>
        <v>0</v>
      </c>
      <c r="K115" s="15">
        <f t="shared" si="25"/>
        <v>0</v>
      </c>
      <c r="L115" s="15">
        <f t="shared" si="25"/>
        <v>0</v>
      </c>
      <c r="M115" s="15">
        <f t="shared" si="25"/>
        <v>0</v>
      </c>
      <c r="N115" s="15">
        <f t="shared" si="25"/>
        <v>35</v>
      </c>
      <c r="O115" s="15">
        <f t="shared" si="25"/>
        <v>15</v>
      </c>
      <c r="P115" s="15">
        <f t="shared" si="25"/>
        <v>0</v>
      </c>
      <c r="Q115" s="15">
        <f t="shared" si="25"/>
        <v>35</v>
      </c>
      <c r="R115" s="15">
        <f t="shared" si="25"/>
        <v>28</v>
      </c>
      <c r="S115" s="15">
        <f t="shared" si="25"/>
        <v>45</v>
      </c>
      <c r="T115" s="15">
        <v>39</v>
      </c>
      <c r="U115" s="15">
        <f t="shared" si="25"/>
        <v>11</v>
      </c>
      <c r="V115" s="15">
        <f t="shared" si="25"/>
        <v>39</v>
      </c>
      <c r="W115" s="15">
        <f t="shared" si="25"/>
        <v>30</v>
      </c>
      <c r="X115" s="15">
        <f t="shared" si="25"/>
        <v>25</v>
      </c>
      <c r="Y115" s="15">
        <v>14</v>
      </c>
      <c r="Z115" s="15">
        <f t="shared" si="25"/>
        <v>18</v>
      </c>
      <c r="AA115" s="15">
        <f t="shared" si="25"/>
        <v>0</v>
      </c>
    </row>
    <row r="116" spans="1:27" ht="13.5" customHeight="1">
      <c r="A116" s="17" t="s">
        <v>145</v>
      </c>
      <c r="B116" s="18">
        <v>6</v>
      </c>
      <c r="C116" s="19"/>
      <c r="D116" s="19"/>
      <c r="E116" s="19">
        <f aca="true" t="shared" si="26" ref="E116:E129">SUM(G116:AA116)</f>
        <v>30</v>
      </c>
      <c r="F116" s="22">
        <v>6</v>
      </c>
      <c r="G116" s="22">
        <v>8</v>
      </c>
      <c r="H116" s="23"/>
      <c r="I116" s="24"/>
      <c r="J116" s="25"/>
      <c r="K116" s="26"/>
      <c r="L116" s="22"/>
      <c r="M116" s="22"/>
      <c r="N116" s="22">
        <v>3</v>
      </c>
      <c r="O116" s="22"/>
      <c r="P116" s="22"/>
      <c r="Q116" s="22"/>
      <c r="R116" s="22">
        <v>3</v>
      </c>
      <c r="S116" s="22">
        <v>5</v>
      </c>
      <c r="T116" s="22">
        <v>5</v>
      </c>
      <c r="U116" s="22">
        <v>2</v>
      </c>
      <c r="V116" s="22"/>
      <c r="W116" s="22"/>
      <c r="X116" s="22">
        <v>4</v>
      </c>
      <c r="Y116" s="22"/>
      <c r="Z116" s="22"/>
      <c r="AA116" s="22"/>
    </row>
    <row r="117" spans="1:27" ht="13.5" customHeight="1">
      <c r="A117" s="17" t="s">
        <v>146</v>
      </c>
      <c r="B117" s="18">
        <v>3</v>
      </c>
      <c r="C117" s="19"/>
      <c r="D117" s="19"/>
      <c r="E117" s="19">
        <f t="shared" si="26"/>
        <v>23</v>
      </c>
      <c r="F117" s="22">
        <v>6</v>
      </c>
      <c r="G117" s="22"/>
      <c r="H117" s="23">
        <v>7</v>
      </c>
      <c r="I117" s="24"/>
      <c r="J117" s="25"/>
      <c r="K117" s="26"/>
      <c r="L117" s="22"/>
      <c r="M117" s="22"/>
      <c r="N117" s="22"/>
      <c r="O117" s="22"/>
      <c r="P117" s="22"/>
      <c r="Q117" s="22"/>
      <c r="R117" s="22"/>
      <c r="S117" s="22"/>
      <c r="T117" s="22"/>
      <c r="U117" s="22">
        <v>5</v>
      </c>
      <c r="V117" s="22">
        <v>8</v>
      </c>
      <c r="W117" s="22"/>
      <c r="X117" s="22">
        <v>3</v>
      </c>
      <c r="Y117" s="22"/>
      <c r="Z117" s="22"/>
      <c r="AA117" s="22"/>
    </row>
    <row r="118" spans="1:27" ht="13.5" customHeight="1">
      <c r="A118" s="17" t="s">
        <v>147</v>
      </c>
      <c r="B118" s="18">
        <v>5</v>
      </c>
      <c r="C118" s="19"/>
      <c r="D118" s="19"/>
      <c r="E118" s="19">
        <f t="shared" si="26"/>
        <v>25</v>
      </c>
      <c r="F118" s="22">
        <v>9</v>
      </c>
      <c r="G118" s="22"/>
      <c r="H118" s="23">
        <v>8</v>
      </c>
      <c r="I118" s="24"/>
      <c r="J118" s="25"/>
      <c r="K118" s="26"/>
      <c r="L118" s="22"/>
      <c r="M118" s="22"/>
      <c r="N118" s="22"/>
      <c r="O118" s="22"/>
      <c r="P118" s="22"/>
      <c r="Q118" s="22">
        <v>4</v>
      </c>
      <c r="R118" s="22">
        <v>3</v>
      </c>
      <c r="S118" s="22">
        <v>4</v>
      </c>
      <c r="T118" s="22">
        <v>3</v>
      </c>
      <c r="U118" s="22"/>
      <c r="V118" s="22">
        <v>3</v>
      </c>
      <c r="W118" s="22"/>
      <c r="X118" s="22"/>
      <c r="Y118" s="22"/>
      <c r="Z118" s="22"/>
      <c r="AA118" s="22"/>
    </row>
    <row r="119" spans="1:27" ht="13.5" customHeight="1">
      <c r="A119" s="17" t="s">
        <v>148</v>
      </c>
      <c r="B119" s="18">
        <v>13</v>
      </c>
      <c r="C119" s="19">
        <v>7</v>
      </c>
      <c r="D119" s="19">
        <v>3</v>
      </c>
      <c r="E119" s="19">
        <f t="shared" si="26"/>
        <v>22</v>
      </c>
      <c r="F119" s="22">
        <v>6</v>
      </c>
      <c r="G119" s="22"/>
      <c r="H119" s="23"/>
      <c r="I119" s="24"/>
      <c r="J119" s="25"/>
      <c r="K119" s="26"/>
      <c r="L119" s="22"/>
      <c r="M119" s="22"/>
      <c r="N119" s="22">
        <v>5</v>
      </c>
      <c r="O119" s="22">
        <v>2</v>
      </c>
      <c r="P119" s="22"/>
      <c r="Q119" s="22">
        <v>5</v>
      </c>
      <c r="R119" s="22">
        <v>4</v>
      </c>
      <c r="S119" s="22">
        <v>6</v>
      </c>
      <c r="T119" s="22"/>
      <c r="U119" s="22"/>
      <c r="V119" s="22"/>
      <c r="W119" s="22"/>
      <c r="X119" s="22"/>
      <c r="Y119" s="22"/>
      <c r="Z119" s="22"/>
      <c r="AA119" s="22"/>
    </row>
    <row r="120" spans="1:27" s="2" customFormat="1" ht="13.5" customHeight="1">
      <c r="A120" s="17" t="s">
        <v>149</v>
      </c>
      <c r="B120" s="18">
        <v>18</v>
      </c>
      <c r="C120" s="19">
        <v>10</v>
      </c>
      <c r="D120" s="19">
        <v>3</v>
      </c>
      <c r="E120" s="19">
        <f t="shared" si="26"/>
        <v>30</v>
      </c>
      <c r="F120" s="22">
        <v>6</v>
      </c>
      <c r="G120" s="22"/>
      <c r="H120" s="23"/>
      <c r="I120" s="24"/>
      <c r="J120" s="25"/>
      <c r="K120" s="26"/>
      <c r="L120" s="22"/>
      <c r="M120" s="22"/>
      <c r="N120" s="22">
        <v>5</v>
      </c>
      <c r="O120" s="22"/>
      <c r="P120" s="22"/>
      <c r="Q120" s="22"/>
      <c r="R120" s="22"/>
      <c r="S120" s="22">
        <v>4</v>
      </c>
      <c r="T120" s="22">
        <v>5</v>
      </c>
      <c r="U120" s="22">
        <v>4</v>
      </c>
      <c r="V120" s="22">
        <v>5</v>
      </c>
      <c r="W120" s="22">
        <v>7</v>
      </c>
      <c r="X120" s="22"/>
      <c r="Y120" s="22"/>
      <c r="Z120" s="22"/>
      <c r="AA120" s="22"/>
    </row>
    <row r="121" spans="1:27" ht="13.5" customHeight="1">
      <c r="A121" s="17" t="s">
        <v>150</v>
      </c>
      <c r="B121" s="18">
        <v>4</v>
      </c>
      <c r="C121" s="19"/>
      <c r="D121" s="19"/>
      <c r="E121" s="19">
        <f t="shared" si="26"/>
        <v>26</v>
      </c>
      <c r="F121" s="22">
        <v>6</v>
      </c>
      <c r="G121" s="22"/>
      <c r="H121" s="23"/>
      <c r="I121" s="24"/>
      <c r="J121" s="25"/>
      <c r="K121" s="26"/>
      <c r="L121" s="22"/>
      <c r="M121" s="22"/>
      <c r="N121" s="22">
        <v>10</v>
      </c>
      <c r="O121" s="22"/>
      <c r="P121" s="22"/>
      <c r="Q121" s="22">
        <v>5</v>
      </c>
      <c r="R121" s="22">
        <v>3</v>
      </c>
      <c r="S121" s="22">
        <v>4</v>
      </c>
      <c r="T121" s="22">
        <v>4</v>
      </c>
      <c r="U121" s="22"/>
      <c r="V121" s="22"/>
      <c r="W121" s="22"/>
      <c r="X121" s="22"/>
      <c r="Y121" s="22"/>
      <c r="Z121" s="22"/>
      <c r="AA121" s="22"/>
    </row>
    <row r="122" spans="1:27" s="2" customFormat="1" ht="13.5" customHeight="1">
      <c r="A122" s="17" t="s">
        <v>151</v>
      </c>
      <c r="B122" s="18">
        <v>11</v>
      </c>
      <c r="C122" s="19">
        <v>7</v>
      </c>
      <c r="D122" s="19"/>
      <c r="E122" s="19">
        <f t="shared" si="26"/>
        <v>30</v>
      </c>
      <c r="F122" s="22">
        <v>6</v>
      </c>
      <c r="G122" s="22"/>
      <c r="H122" s="23"/>
      <c r="I122" s="24"/>
      <c r="J122" s="25"/>
      <c r="K122" s="26"/>
      <c r="L122" s="22"/>
      <c r="M122" s="22"/>
      <c r="N122" s="22">
        <v>6</v>
      </c>
      <c r="O122" s="22">
        <v>11</v>
      </c>
      <c r="P122" s="22"/>
      <c r="Q122" s="22"/>
      <c r="R122" s="22">
        <v>6</v>
      </c>
      <c r="S122" s="22">
        <v>7</v>
      </c>
      <c r="T122" s="22"/>
      <c r="U122" s="22"/>
      <c r="V122" s="22"/>
      <c r="W122" s="22"/>
      <c r="X122" s="22"/>
      <c r="Y122" s="22"/>
      <c r="Z122" s="22"/>
      <c r="AA122" s="22"/>
    </row>
    <row r="123" spans="1:27" s="2" customFormat="1" ht="13.5" customHeight="1">
      <c r="A123" s="17" t="s">
        <v>152</v>
      </c>
      <c r="B123" s="18">
        <v>7</v>
      </c>
      <c r="C123" s="19">
        <v>7</v>
      </c>
      <c r="D123" s="19"/>
      <c r="E123" s="19">
        <f t="shared" si="26"/>
        <v>16</v>
      </c>
      <c r="F123" s="22">
        <v>6</v>
      </c>
      <c r="G123" s="22"/>
      <c r="H123" s="23"/>
      <c r="I123" s="24"/>
      <c r="J123" s="25"/>
      <c r="K123" s="26"/>
      <c r="L123" s="22"/>
      <c r="M123" s="22"/>
      <c r="N123" s="22">
        <v>2</v>
      </c>
      <c r="O123" s="22"/>
      <c r="P123" s="22"/>
      <c r="Q123" s="22">
        <v>2</v>
      </c>
      <c r="R123" s="22">
        <v>6</v>
      </c>
      <c r="S123" s="22">
        <v>2</v>
      </c>
      <c r="T123" s="22"/>
      <c r="U123" s="22"/>
      <c r="V123" s="22">
        <v>2</v>
      </c>
      <c r="W123" s="22"/>
      <c r="X123" s="22">
        <v>2</v>
      </c>
      <c r="Y123" s="22"/>
      <c r="Z123" s="22"/>
      <c r="AA123" s="22"/>
    </row>
    <row r="124" spans="1:27" s="2" customFormat="1" ht="13.5" customHeight="1">
      <c r="A124" s="17" t="s">
        <v>153</v>
      </c>
      <c r="B124" s="18">
        <v>11</v>
      </c>
      <c r="C124" s="19">
        <v>7</v>
      </c>
      <c r="D124" s="19"/>
      <c r="E124" s="19">
        <f t="shared" si="26"/>
        <v>30</v>
      </c>
      <c r="F124" s="22">
        <v>6</v>
      </c>
      <c r="G124" s="22"/>
      <c r="H124" s="23"/>
      <c r="I124" s="24"/>
      <c r="J124" s="25"/>
      <c r="K124" s="26"/>
      <c r="L124" s="22"/>
      <c r="M124" s="22"/>
      <c r="N124" s="22">
        <v>4</v>
      </c>
      <c r="O124" s="22">
        <v>2</v>
      </c>
      <c r="P124" s="22"/>
      <c r="Q124" s="22">
        <v>4</v>
      </c>
      <c r="R124" s="22">
        <v>3</v>
      </c>
      <c r="S124" s="22">
        <v>8</v>
      </c>
      <c r="T124" s="22">
        <v>6</v>
      </c>
      <c r="U124" s="22"/>
      <c r="V124" s="22"/>
      <c r="W124" s="22"/>
      <c r="X124" s="22">
        <v>3</v>
      </c>
      <c r="Y124" s="22"/>
      <c r="Z124" s="22"/>
      <c r="AA124" s="22"/>
    </row>
    <row r="125" spans="1:27" ht="13.5" customHeight="1">
      <c r="A125" s="17" t="s">
        <v>154</v>
      </c>
      <c r="B125" s="18">
        <v>4</v>
      </c>
      <c r="C125" s="19"/>
      <c r="D125" s="19"/>
      <c r="E125" s="19">
        <f t="shared" si="26"/>
        <v>28</v>
      </c>
      <c r="F125" s="22">
        <v>6</v>
      </c>
      <c r="G125" s="22"/>
      <c r="H125" s="23"/>
      <c r="I125" s="24"/>
      <c r="J125" s="25"/>
      <c r="K125" s="26"/>
      <c r="L125" s="22"/>
      <c r="M125" s="22"/>
      <c r="N125" s="22"/>
      <c r="O125" s="22"/>
      <c r="P125" s="22"/>
      <c r="Q125" s="22">
        <v>7</v>
      </c>
      <c r="R125" s="22"/>
      <c r="S125" s="22"/>
      <c r="T125" s="22">
        <v>11</v>
      </c>
      <c r="U125" s="22"/>
      <c r="V125" s="22">
        <v>5</v>
      </c>
      <c r="W125" s="22">
        <v>5</v>
      </c>
      <c r="X125" s="22"/>
      <c r="Y125" s="22"/>
      <c r="Z125" s="22"/>
      <c r="AA125" s="22"/>
    </row>
    <row r="126" spans="1:27" s="2" customFormat="1" ht="13.5" customHeight="1">
      <c r="A126" s="17" t="s">
        <v>155</v>
      </c>
      <c r="B126" s="18">
        <v>4</v>
      </c>
      <c r="C126" s="19"/>
      <c r="D126" s="19"/>
      <c r="E126" s="19">
        <f t="shared" si="26"/>
        <v>24</v>
      </c>
      <c r="F126" s="22">
        <v>6</v>
      </c>
      <c r="G126" s="22"/>
      <c r="H126" s="23"/>
      <c r="I126" s="24"/>
      <c r="J126" s="25"/>
      <c r="K126" s="26"/>
      <c r="L126" s="22"/>
      <c r="M126" s="22"/>
      <c r="N126" s="22"/>
      <c r="O126" s="22"/>
      <c r="P126" s="22"/>
      <c r="Q126" s="22">
        <v>4</v>
      </c>
      <c r="R126" s="22"/>
      <c r="S126" s="22"/>
      <c r="T126" s="22">
        <v>5</v>
      </c>
      <c r="U126" s="22"/>
      <c r="V126" s="22">
        <v>5</v>
      </c>
      <c r="W126" s="22">
        <v>7</v>
      </c>
      <c r="X126" s="22">
        <v>3</v>
      </c>
      <c r="Y126" s="22"/>
      <c r="Z126" s="22"/>
      <c r="AA126" s="22"/>
    </row>
    <row r="127" spans="1:27" s="2" customFormat="1" ht="13.5" customHeight="1">
      <c r="A127" s="17" t="s">
        <v>156</v>
      </c>
      <c r="B127" s="18">
        <v>4</v>
      </c>
      <c r="C127" s="19"/>
      <c r="D127" s="19"/>
      <c r="E127" s="19">
        <f t="shared" si="26"/>
        <v>25</v>
      </c>
      <c r="F127" s="22">
        <v>6</v>
      </c>
      <c r="G127" s="22"/>
      <c r="H127" s="23"/>
      <c r="I127" s="24"/>
      <c r="J127" s="25"/>
      <c r="K127" s="26"/>
      <c r="L127" s="22"/>
      <c r="M127" s="22"/>
      <c r="N127" s="22"/>
      <c r="O127" s="22"/>
      <c r="P127" s="22"/>
      <c r="Q127" s="22">
        <v>4</v>
      </c>
      <c r="R127" s="22"/>
      <c r="S127" s="22">
        <v>5</v>
      </c>
      <c r="T127" s="22"/>
      <c r="U127" s="22"/>
      <c r="V127" s="22">
        <v>5</v>
      </c>
      <c r="W127" s="22">
        <v>5</v>
      </c>
      <c r="X127" s="22">
        <v>6</v>
      </c>
      <c r="Y127" s="22"/>
      <c r="Z127" s="22"/>
      <c r="AA127" s="22"/>
    </row>
    <row r="128" spans="1:27" s="2" customFormat="1" ht="13.5" customHeight="1">
      <c r="A128" s="17" t="s">
        <v>157</v>
      </c>
      <c r="B128" s="18">
        <v>12</v>
      </c>
      <c r="C128" s="19">
        <v>7</v>
      </c>
      <c r="D128" s="19"/>
      <c r="E128" s="19">
        <f t="shared" si="26"/>
        <v>24</v>
      </c>
      <c r="F128" s="22">
        <v>6</v>
      </c>
      <c r="G128" s="22"/>
      <c r="H128" s="23"/>
      <c r="I128" s="24"/>
      <c r="J128" s="25"/>
      <c r="K128" s="26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>
        <v>3</v>
      </c>
      <c r="W128" s="22">
        <v>3</v>
      </c>
      <c r="X128" s="22">
        <v>2</v>
      </c>
      <c r="Y128" s="22">
        <v>8</v>
      </c>
      <c r="Z128" s="22">
        <v>8</v>
      </c>
      <c r="AA128" s="22"/>
    </row>
    <row r="129" spans="1:27" s="2" customFormat="1" ht="13.5" customHeight="1">
      <c r="A129" s="17" t="s">
        <v>158</v>
      </c>
      <c r="B129" s="18">
        <v>11</v>
      </c>
      <c r="C129" s="19">
        <v>7</v>
      </c>
      <c r="D129" s="19"/>
      <c r="E129" s="19">
        <f t="shared" si="26"/>
        <v>24</v>
      </c>
      <c r="F129" s="22">
        <v>6</v>
      </c>
      <c r="G129" s="22"/>
      <c r="H129" s="23"/>
      <c r="I129" s="24"/>
      <c r="J129" s="25"/>
      <c r="K129" s="26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>
        <v>3</v>
      </c>
      <c r="W129" s="22">
        <v>3</v>
      </c>
      <c r="X129" s="22">
        <v>2</v>
      </c>
      <c r="Y129" s="22">
        <v>6</v>
      </c>
      <c r="Z129" s="22">
        <v>10</v>
      </c>
      <c r="AA129" s="22"/>
    </row>
    <row r="130" spans="1:27" s="1" customFormat="1" ht="13.5" customHeight="1">
      <c r="A130" s="33" t="s">
        <v>159</v>
      </c>
      <c r="B130" s="34">
        <f>SUM(B131:B201)</f>
        <v>255</v>
      </c>
      <c r="C130" s="34">
        <f>SUM(C131:C201)</f>
        <v>158</v>
      </c>
      <c r="D130" s="34">
        <f>SUM(D131:D201)</f>
        <v>21</v>
      </c>
      <c r="E130" s="34">
        <f>SUM(E131:E201)</f>
        <v>634</v>
      </c>
      <c r="F130" s="34">
        <f>SUM(F131:F201)</f>
        <v>119</v>
      </c>
      <c r="G130" s="34">
        <f aca="true" t="shared" si="27" ref="G130:Z130">SUM(G131:G201)</f>
        <v>0</v>
      </c>
      <c r="H130" s="34">
        <f t="shared" si="27"/>
        <v>37</v>
      </c>
      <c r="I130" s="34">
        <f t="shared" si="27"/>
        <v>15</v>
      </c>
      <c r="J130" s="34">
        <f t="shared" si="27"/>
        <v>14</v>
      </c>
      <c r="K130" s="34">
        <f t="shared" si="27"/>
        <v>12</v>
      </c>
      <c r="L130" s="34">
        <f t="shared" si="27"/>
        <v>0</v>
      </c>
      <c r="M130" s="34">
        <f t="shared" si="27"/>
        <v>0</v>
      </c>
      <c r="N130" s="34">
        <f t="shared" si="27"/>
        <v>67</v>
      </c>
      <c r="O130" s="34">
        <f t="shared" si="27"/>
        <v>0</v>
      </c>
      <c r="P130" s="34">
        <f t="shared" si="27"/>
        <v>4</v>
      </c>
      <c r="Q130" s="34">
        <f t="shared" si="27"/>
        <v>30</v>
      </c>
      <c r="R130" s="34">
        <f t="shared" si="27"/>
        <v>37</v>
      </c>
      <c r="S130" s="34">
        <f t="shared" si="27"/>
        <v>57</v>
      </c>
      <c r="T130" s="34">
        <v>45</v>
      </c>
      <c r="U130" s="34">
        <f t="shared" si="27"/>
        <v>2</v>
      </c>
      <c r="V130" s="34">
        <f t="shared" si="27"/>
        <v>80</v>
      </c>
      <c r="W130" s="34">
        <v>27</v>
      </c>
      <c r="X130" s="34">
        <f t="shared" si="27"/>
        <v>4</v>
      </c>
      <c r="Y130" s="34">
        <v>141</v>
      </c>
      <c r="Z130" s="34">
        <f t="shared" si="27"/>
        <v>8</v>
      </c>
      <c r="AA130" s="34">
        <f>SUM(AA131:AA190)</f>
        <v>0</v>
      </c>
    </row>
    <row r="131" spans="1:27" ht="13.5" customHeight="1">
      <c r="A131" s="17" t="s">
        <v>160</v>
      </c>
      <c r="B131" s="18">
        <v>4</v>
      </c>
      <c r="C131" s="19"/>
      <c r="D131" s="19"/>
      <c r="E131" s="19">
        <v>25</v>
      </c>
      <c r="F131" s="22">
        <v>0</v>
      </c>
      <c r="G131" s="22"/>
      <c r="H131" s="23"/>
      <c r="I131" s="24"/>
      <c r="J131" s="25"/>
      <c r="K131" s="26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>
      <c r="A132" s="17" t="s">
        <v>161</v>
      </c>
      <c r="B132" s="18">
        <v>2</v>
      </c>
      <c r="C132" s="19"/>
      <c r="D132" s="19"/>
      <c r="E132" s="19">
        <v>13</v>
      </c>
      <c r="F132" s="22">
        <v>0</v>
      </c>
      <c r="G132" s="22"/>
      <c r="H132" s="23"/>
      <c r="I132" s="24"/>
      <c r="J132" s="25"/>
      <c r="K132" s="26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4.25">
      <c r="A133" s="35" t="s">
        <v>162</v>
      </c>
      <c r="B133" s="36">
        <v>8</v>
      </c>
      <c r="C133" s="36">
        <v>8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3.5" customHeight="1">
      <c r="A134" s="17" t="s">
        <v>163</v>
      </c>
      <c r="B134" s="18">
        <v>2</v>
      </c>
      <c r="C134" s="19"/>
      <c r="D134" s="19"/>
      <c r="E134" s="19">
        <f aca="true" t="shared" si="28" ref="E134:E144">SUM(G134:AA134)</f>
        <v>31</v>
      </c>
      <c r="F134" s="22">
        <v>3</v>
      </c>
      <c r="G134" s="22"/>
      <c r="H134" s="23">
        <v>2</v>
      </c>
      <c r="I134" s="24"/>
      <c r="J134" s="25"/>
      <c r="K134" s="26"/>
      <c r="L134" s="22"/>
      <c r="M134" s="22"/>
      <c r="N134" s="22">
        <v>2</v>
      </c>
      <c r="O134" s="22"/>
      <c r="P134" s="22">
        <v>2</v>
      </c>
      <c r="Q134" s="22">
        <v>3</v>
      </c>
      <c r="R134" s="22">
        <v>4</v>
      </c>
      <c r="S134" s="22">
        <v>5</v>
      </c>
      <c r="T134" s="22">
        <v>4</v>
      </c>
      <c r="U134" s="22"/>
      <c r="V134" s="22">
        <v>5</v>
      </c>
      <c r="W134" s="22"/>
      <c r="X134" s="22"/>
      <c r="Y134" s="22"/>
      <c r="Z134" s="22">
        <v>4</v>
      </c>
      <c r="AA134" s="22"/>
    </row>
    <row r="135" spans="1:27" ht="13.5" customHeight="1">
      <c r="A135" s="17" t="s">
        <v>164</v>
      </c>
      <c r="B135" s="18">
        <v>0</v>
      </c>
      <c r="C135" s="19"/>
      <c r="D135" s="19"/>
      <c r="E135" s="19">
        <f t="shared" si="28"/>
        <v>23</v>
      </c>
      <c r="F135" s="22">
        <v>2</v>
      </c>
      <c r="G135" s="22"/>
      <c r="H135" s="23">
        <v>2</v>
      </c>
      <c r="I135" s="24"/>
      <c r="J135" s="25"/>
      <c r="K135" s="26"/>
      <c r="L135" s="22"/>
      <c r="M135" s="22"/>
      <c r="N135" s="22">
        <v>2</v>
      </c>
      <c r="O135" s="22"/>
      <c r="P135" s="22"/>
      <c r="Q135" s="22">
        <v>3</v>
      </c>
      <c r="R135" s="22">
        <v>2</v>
      </c>
      <c r="S135" s="22">
        <v>3</v>
      </c>
      <c r="T135" s="22">
        <v>2</v>
      </c>
      <c r="U135" s="22"/>
      <c r="V135" s="22">
        <v>5</v>
      </c>
      <c r="W135" s="22"/>
      <c r="X135" s="22"/>
      <c r="Y135" s="22"/>
      <c r="Z135" s="22">
        <v>4</v>
      </c>
      <c r="AA135" s="22"/>
    </row>
    <row r="136" spans="1:27" ht="13.5" customHeight="1">
      <c r="A136" s="17" t="s">
        <v>165</v>
      </c>
      <c r="B136" s="18">
        <v>0</v>
      </c>
      <c r="C136" s="19"/>
      <c r="D136" s="19"/>
      <c r="E136" s="19">
        <f t="shared" si="28"/>
        <v>9</v>
      </c>
      <c r="F136" s="22">
        <v>4</v>
      </c>
      <c r="G136" s="22"/>
      <c r="H136" s="23"/>
      <c r="I136" s="24"/>
      <c r="J136" s="25"/>
      <c r="K136" s="26"/>
      <c r="L136" s="22"/>
      <c r="M136" s="22"/>
      <c r="N136" s="22"/>
      <c r="O136" s="22"/>
      <c r="P136" s="22"/>
      <c r="Q136" s="22"/>
      <c r="R136" s="22"/>
      <c r="S136" s="22">
        <v>5</v>
      </c>
      <c r="T136" s="22"/>
      <c r="U136" s="22"/>
      <c r="V136" s="22">
        <v>4</v>
      </c>
      <c r="W136" s="22"/>
      <c r="X136" s="22"/>
      <c r="Y136" s="22"/>
      <c r="Z136" s="22"/>
      <c r="AA136" s="22"/>
    </row>
    <row r="137" spans="1:27" ht="13.5" customHeight="1">
      <c r="A137" s="17" t="s">
        <v>166</v>
      </c>
      <c r="B137" s="18">
        <v>5</v>
      </c>
      <c r="C137" s="19"/>
      <c r="D137" s="19">
        <v>5</v>
      </c>
      <c r="E137" s="19">
        <f t="shared" si="28"/>
        <v>0</v>
      </c>
      <c r="F137" s="22"/>
      <c r="G137" s="22"/>
      <c r="H137" s="23"/>
      <c r="I137" s="24"/>
      <c r="J137" s="25"/>
      <c r="K137" s="26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>
      <c r="A138" s="17" t="s">
        <v>167</v>
      </c>
      <c r="B138" s="18">
        <v>0</v>
      </c>
      <c r="C138" s="19"/>
      <c r="D138" s="19"/>
      <c r="E138" s="19">
        <f t="shared" si="28"/>
        <v>11</v>
      </c>
      <c r="F138" s="22">
        <v>3</v>
      </c>
      <c r="G138" s="22"/>
      <c r="H138" s="23"/>
      <c r="I138" s="24"/>
      <c r="J138" s="25"/>
      <c r="K138" s="26"/>
      <c r="L138" s="22"/>
      <c r="M138" s="22"/>
      <c r="N138" s="22"/>
      <c r="O138" s="22"/>
      <c r="P138" s="22"/>
      <c r="Q138" s="22"/>
      <c r="R138" s="22">
        <v>2</v>
      </c>
      <c r="S138" s="22">
        <v>3</v>
      </c>
      <c r="T138" s="22"/>
      <c r="U138" s="22"/>
      <c r="V138" s="22"/>
      <c r="W138" s="22"/>
      <c r="X138" s="22"/>
      <c r="Y138" s="22">
        <v>6</v>
      </c>
      <c r="Z138" s="22"/>
      <c r="AA138" s="22"/>
    </row>
    <row r="139" spans="1:27" ht="13.5" customHeight="1">
      <c r="A139" s="17" t="s">
        <v>168</v>
      </c>
      <c r="B139" s="18">
        <v>7</v>
      </c>
      <c r="C139" s="19"/>
      <c r="D139" s="19"/>
      <c r="E139" s="19">
        <f t="shared" si="28"/>
        <v>16</v>
      </c>
      <c r="F139" s="22">
        <v>4</v>
      </c>
      <c r="G139" s="22"/>
      <c r="H139" s="23"/>
      <c r="I139" s="24"/>
      <c r="J139" s="25"/>
      <c r="K139" s="26"/>
      <c r="L139" s="22"/>
      <c r="M139" s="22"/>
      <c r="N139" s="22">
        <v>2</v>
      </c>
      <c r="O139" s="22"/>
      <c r="P139" s="22"/>
      <c r="Q139" s="22"/>
      <c r="R139" s="22">
        <v>2</v>
      </c>
      <c r="S139" s="22">
        <v>3</v>
      </c>
      <c r="T139" s="22"/>
      <c r="U139" s="22"/>
      <c r="V139" s="22">
        <v>3</v>
      </c>
      <c r="W139" s="22"/>
      <c r="X139" s="22"/>
      <c r="Y139" s="22">
        <v>6</v>
      </c>
      <c r="Z139" s="22"/>
      <c r="AA139" s="22"/>
    </row>
    <row r="140" spans="1:27" ht="13.5" customHeight="1">
      <c r="A140" s="17" t="s">
        <v>169</v>
      </c>
      <c r="B140" s="18">
        <v>8</v>
      </c>
      <c r="C140" s="19">
        <v>6</v>
      </c>
      <c r="D140" s="19"/>
      <c r="E140" s="19">
        <f t="shared" si="28"/>
        <v>14</v>
      </c>
      <c r="F140" s="22">
        <v>6</v>
      </c>
      <c r="G140" s="22"/>
      <c r="H140" s="23">
        <v>2</v>
      </c>
      <c r="I140" s="24"/>
      <c r="J140" s="25"/>
      <c r="K140" s="26"/>
      <c r="L140" s="22"/>
      <c r="M140" s="22"/>
      <c r="N140" s="22">
        <v>2</v>
      </c>
      <c r="O140" s="22"/>
      <c r="P140" s="22"/>
      <c r="Q140" s="22"/>
      <c r="R140" s="22"/>
      <c r="S140" s="22">
        <v>3</v>
      </c>
      <c r="T140" s="22"/>
      <c r="U140" s="22"/>
      <c r="V140" s="22"/>
      <c r="W140" s="22"/>
      <c r="X140" s="22"/>
      <c r="Y140" s="22">
        <v>7</v>
      </c>
      <c r="Z140" s="22"/>
      <c r="AA140" s="22"/>
    </row>
    <row r="141" spans="1:27" ht="13.5" customHeight="1">
      <c r="A141" s="17" t="s">
        <v>170</v>
      </c>
      <c r="B141" s="18">
        <v>7</v>
      </c>
      <c r="C141" s="19">
        <v>5</v>
      </c>
      <c r="D141" s="19"/>
      <c r="E141" s="19">
        <f t="shared" si="28"/>
        <v>16</v>
      </c>
      <c r="F141" s="22">
        <v>5</v>
      </c>
      <c r="G141" s="22"/>
      <c r="H141" s="23">
        <v>2</v>
      </c>
      <c r="I141" s="24"/>
      <c r="J141" s="25"/>
      <c r="K141" s="26"/>
      <c r="L141" s="22"/>
      <c r="M141" s="22"/>
      <c r="N141" s="22">
        <v>3</v>
      </c>
      <c r="O141" s="22"/>
      <c r="P141" s="22"/>
      <c r="Q141" s="22"/>
      <c r="R141" s="22">
        <v>3</v>
      </c>
      <c r="S141" s="22"/>
      <c r="T141" s="22">
        <v>4</v>
      </c>
      <c r="U141" s="22"/>
      <c r="V141" s="22">
        <v>4</v>
      </c>
      <c r="W141" s="22"/>
      <c r="X141" s="22"/>
      <c r="Y141" s="22"/>
      <c r="Z141" s="22"/>
      <c r="AA141" s="22"/>
    </row>
    <row r="142" spans="1:27" ht="13.5" customHeight="1">
      <c r="A142" s="17" t="s">
        <v>171</v>
      </c>
      <c r="B142" s="18">
        <v>4</v>
      </c>
      <c r="C142" s="19"/>
      <c r="D142" s="19"/>
      <c r="E142" s="19">
        <f t="shared" si="28"/>
        <v>14</v>
      </c>
      <c r="F142" s="22">
        <v>0</v>
      </c>
      <c r="G142" s="22"/>
      <c r="H142" s="23"/>
      <c r="I142" s="24"/>
      <c r="J142" s="25"/>
      <c r="K142" s="26"/>
      <c r="L142" s="22"/>
      <c r="M142" s="22"/>
      <c r="N142" s="22">
        <v>2</v>
      </c>
      <c r="O142" s="22"/>
      <c r="P142" s="22"/>
      <c r="Q142" s="22"/>
      <c r="R142" s="22">
        <v>2</v>
      </c>
      <c r="S142" s="22">
        <v>4</v>
      </c>
      <c r="T142" s="22"/>
      <c r="U142" s="22"/>
      <c r="V142" s="22">
        <v>3</v>
      </c>
      <c r="W142" s="22"/>
      <c r="X142" s="22"/>
      <c r="Y142" s="22">
        <v>3</v>
      </c>
      <c r="Z142" s="22"/>
      <c r="AA142" s="22"/>
    </row>
    <row r="143" spans="1:27" ht="13.5" customHeight="1">
      <c r="A143" s="17" t="s">
        <v>172</v>
      </c>
      <c r="B143" s="18">
        <v>2</v>
      </c>
      <c r="C143" s="19"/>
      <c r="D143" s="19"/>
      <c r="E143" s="19">
        <f t="shared" si="28"/>
        <v>8</v>
      </c>
      <c r="F143" s="22">
        <v>0</v>
      </c>
      <c r="G143" s="22"/>
      <c r="H143" s="23"/>
      <c r="I143" s="24"/>
      <c r="J143" s="25"/>
      <c r="K143" s="26"/>
      <c r="L143" s="22"/>
      <c r="M143" s="22"/>
      <c r="N143" s="22">
        <v>2</v>
      </c>
      <c r="O143" s="22"/>
      <c r="P143" s="22"/>
      <c r="Q143" s="22"/>
      <c r="R143" s="22"/>
      <c r="S143" s="22">
        <v>3</v>
      </c>
      <c r="T143" s="22"/>
      <c r="U143" s="22"/>
      <c r="V143" s="22"/>
      <c r="W143" s="22"/>
      <c r="X143" s="22"/>
      <c r="Y143" s="22">
        <v>3</v>
      </c>
      <c r="Z143" s="22"/>
      <c r="AA143" s="22"/>
    </row>
    <row r="144" spans="1:27" ht="13.5" customHeight="1">
      <c r="A144" s="17" t="s">
        <v>173</v>
      </c>
      <c r="B144" s="18">
        <v>2</v>
      </c>
      <c r="C144" s="19"/>
      <c r="D144" s="19"/>
      <c r="E144" s="19">
        <f t="shared" si="28"/>
        <v>12</v>
      </c>
      <c r="F144" s="22">
        <v>0</v>
      </c>
      <c r="G144" s="22"/>
      <c r="H144" s="23"/>
      <c r="I144" s="24"/>
      <c r="J144" s="25"/>
      <c r="K144" s="26"/>
      <c r="L144" s="22"/>
      <c r="M144" s="22"/>
      <c r="N144" s="22">
        <v>2</v>
      </c>
      <c r="O144" s="22"/>
      <c r="P144" s="22"/>
      <c r="Q144" s="22"/>
      <c r="R144" s="22">
        <v>2</v>
      </c>
      <c r="S144" s="22"/>
      <c r="T144" s="22">
        <v>4</v>
      </c>
      <c r="U144" s="22"/>
      <c r="V144" s="22"/>
      <c r="W144" s="22"/>
      <c r="X144" s="22"/>
      <c r="Y144" s="22">
        <v>4</v>
      </c>
      <c r="Z144" s="22"/>
      <c r="AA144" s="22"/>
    </row>
    <row r="145" spans="1:27" ht="14.25">
      <c r="A145" s="38" t="s">
        <v>174</v>
      </c>
      <c r="B145" s="36">
        <v>5</v>
      </c>
      <c r="C145" s="36">
        <v>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3.5" customHeight="1">
      <c r="A146" s="17" t="s">
        <v>175</v>
      </c>
      <c r="B146" s="18">
        <v>8</v>
      </c>
      <c r="C146" s="19">
        <v>8</v>
      </c>
      <c r="D146" s="19"/>
      <c r="E146" s="19">
        <f>SUM(G146:AA146)</f>
        <v>11</v>
      </c>
      <c r="F146" s="22">
        <v>5</v>
      </c>
      <c r="G146" s="22"/>
      <c r="H146" s="23">
        <v>5</v>
      </c>
      <c r="I146" s="24"/>
      <c r="J146" s="25"/>
      <c r="K146" s="26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>
        <v>6</v>
      </c>
      <c r="W146" s="22"/>
      <c r="X146" s="22"/>
      <c r="Y146" s="22"/>
      <c r="Z146" s="22"/>
      <c r="AA146" s="22"/>
    </row>
    <row r="147" spans="1:27" ht="14.25">
      <c r="A147" s="38" t="s">
        <v>176</v>
      </c>
      <c r="B147" s="36">
        <v>6</v>
      </c>
      <c r="C147" s="36">
        <v>6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3.5" customHeight="1">
      <c r="A148" s="17" t="s">
        <v>177</v>
      </c>
      <c r="B148" s="18">
        <v>0</v>
      </c>
      <c r="C148" s="19"/>
      <c r="D148" s="19"/>
      <c r="E148" s="19">
        <f>SUM(G148:AA148)</f>
        <v>9</v>
      </c>
      <c r="F148" s="22">
        <v>3</v>
      </c>
      <c r="G148" s="22"/>
      <c r="H148" s="23"/>
      <c r="I148" s="24">
        <v>5</v>
      </c>
      <c r="J148" s="25">
        <v>4</v>
      </c>
      <c r="K148" s="26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>
      <c r="A149" s="17" t="s">
        <v>178</v>
      </c>
      <c r="B149" s="18">
        <v>4</v>
      </c>
      <c r="C149" s="19"/>
      <c r="D149" s="19">
        <v>4</v>
      </c>
      <c r="E149" s="19">
        <f>SUM(G149:AA149)</f>
        <v>0</v>
      </c>
      <c r="F149" s="22"/>
      <c r="G149" s="22"/>
      <c r="H149" s="23"/>
      <c r="I149" s="24"/>
      <c r="J149" s="25"/>
      <c r="K149" s="26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4.25">
      <c r="A150" s="38" t="s">
        <v>179</v>
      </c>
      <c r="B150" s="36">
        <v>6</v>
      </c>
      <c r="C150" s="36">
        <v>6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3.5" customHeight="1">
      <c r="A151" s="17" t="s">
        <v>180</v>
      </c>
      <c r="B151" s="18">
        <v>0</v>
      </c>
      <c r="C151" s="19"/>
      <c r="D151" s="19"/>
      <c r="E151" s="19">
        <f>SUM(G151:AA151)</f>
        <v>8</v>
      </c>
      <c r="F151" s="22">
        <v>2</v>
      </c>
      <c r="G151" s="22"/>
      <c r="H151" s="23"/>
      <c r="I151" s="24">
        <v>2</v>
      </c>
      <c r="J151" s="25">
        <v>3</v>
      </c>
      <c r="K151" s="26">
        <v>3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>
      <c r="A152" s="17" t="s">
        <v>181</v>
      </c>
      <c r="B152" s="18">
        <v>6</v>
      </c>
      <c r="C152" s="19">
        <v>6</v>
      </c>
      <c r="D152" s="19"/>
      <c r="E152" s="19">
        <f>SUM(G152:AA152)</f>
        <v>12</v>
      </c>
      <c r="F152" s="22">
        <v>5</v>
      </c>
      <c r="G152" s="22"/>
      <c r="H152" s="23"/>
      <c r="I152" s="24">
        <v>4</v>
      </c>
      <c r="J152" s="25">
        <v>4</v>
      </c>
      <c r="K152" s="26">
        <v>4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4.25">
      <c r="A153" s="35" t="s">
        <v>182</v>
      </c>
      <c r="B153" s="36">
        <v>5</v>
      </c>
      <c r="C153" s="36">
        <v>5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3.5" customHeight="1">
      <c r="A154" s="17" t="s">
        <v>183</v>
      </c>
      <c r="B154" s="18">
        <v>0</v>
      </c>
      <c r="C154" s="19"/>
      <c r="D154" s="19"/>
      <c r="E154" s="19">
        <f>SUM(G154:AA154)</f>
        <v>12</v>
      </c>
      <c r="F154" s="22">
        <v>2</v>
      </c>
      <c r="G154" s="22"/>
      <c r="H154" s="23"/>
      <c r="I154" s="24">
        <v>4</v>
      </c>
      <c r="J154" s="25">
        <v>3</v>
      </c>
      <c r="K154" s="26">
        <v>5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4.25">
      <c r="A155" s="38" t="s">
        <v>184</v>
      </c>
      <c r="B155" s="36">
        <v>5</v>
      </c>
      <c r="C155" s="36">
        <v>5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3.5" customHeight="1">
      <c r="A156" s="17" t="s">
        <v>185</v>
      </c>
      <c r="B156" s="18">
        <v>4</v>
      </c>
      <c r="C156" s="19"/>
      <c r="D156" s="19">
        <v>4</v>
      </c>
      <c r="E156" s="19">
        <f>SUM(G156:AA156)</f>
        <v>0</v>
      </c>
      <c r="F156" s="22"/>
      <c r="G156" s="22"/>
      <c r="H156" s="23"/>
      <c r="I156" s="24"/>
      <c r="J156" s="25"/>
      <c r="K156" s="26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>
      <c r="A157" s="17" t="s">
        <v>186</v>
      </c>
      <c r="B157" s="18">
        <v>4</v>
      </c>
      <c r="C157" s="19"/>
      <c r="D157" s="19"/>
      <c r="E157" s="19">
        <f>SUM(G157:AA157)</f>
        <v>13</v>
      </c>
      <c r="F157" s="22">
        <v>2</v>
      </c>
      <c r="G157" s="22"/>
      <c r="H157" s="23"/>
      <c r="I157" s="24"/>
      <c r="J157" s="25"/>
      <c r="K157" s="26"/>
      <c r="L157" s="22"/>
      <c r="M157" s="22"/>
      <c r="N157" s="22"/>
      <c r="O157" s="22"/>
      <c r="P157" s="22"/>
      <c r="Q157" s="22"/>
      <c r="R157" s="22"/>
      <c r="S157" s="22"/>
      <c r="T157" s="22">
        <v>3</v>
      </c>
      <c r="U157" s="22"/>
      <c r="V157" s="22">
        <v>2</v>
      </c>
      <c r="W157" s="22">
        <v>3</v>
      </c>
      <c r="X157" s="22"/>
      <c r="Y157" s="22">
        <v>5</v>
      </c>
      <c r="Z157" s="22"/>
      <c r="AA157" s="22"/>
    </row>
    <row r="158" spans="1:27" ht="13.5" customHeight="1">
      <c r="A158" s="17" t="s">
        <v>187</v>
      </c>
      <c r="B158" s="18">
        <v>0</v>
      </c>
      <c r="C158" s="19"/>
      <c r="D158" s="19"/>
      <c r="E158" s="19">
        <v>7</v>
      </c>
      <c r="F158" s="22">
        <v>0</v>
      </c>
      <c r="G158" s="22"/>
      <c r="H158" s="23"/>
      <c r="I158" s="24"/>
      <c r="J158" s="25"/>
      <c r="K158" s="26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>
      <c r="A159" s="17" t="s">
        <v>188</v>
      </c>
      <c r="B159" s="18">
        <v>2</v>
      </c>
      <c r="C159" s="19"/>
      <c r="D159" s="19"/>
      <c r="E159" s="19">
        <f>SUM(G159:AA159)</f>
        <v>8</v>
      </c>
      <c r="F159" s="22">
        <v>3</v>
      </c>
      <c r="G159" s="22"/>
      <c r="H159" s="23"/>
      <c r="I159" s="24"/>
      <c r="J159" s="25"/>
      <c r="K159" s="26"/>
      <c r="L159" s="22"/>
      <c r="M159" s="22"/>
      <c r="N159" s="22"/>
      <c r="O159" s="22"/>
      <c r="P159" s="22"/>
      <c r="Q159" s="22"/>
      <c r="R159" s="22"/>
      <c r="S159" s="22"/>
      <c r="T159" s="22">
        <v>8</v>
      </c>
      <c r="U159" s="22"/>
      <c r="V159" s="22"/>
      <c r="W159" s="22"/>
      <c r="X159" s="22"/>
      <c r="Y159" s="22"/>
      <c r="Z159" s="22"/>
      <c r="AA159" s="22"/>
    </row>
    <row r="160" spans="1:27" ht="14.25">
      <c r="A160" s="38" t="s">
        <v>189</v>
      </c>
      <c r="B160" s="36">
        <v>6</v>
      </c>
      <c r="C160" s="36">
        <v>6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4.25">
      <c r="A161" s="38" t="s">
        <v>190</v>
      </c>
      <c r="B161" s="36">
        <v>5</v>
      </c>
      <c r="C161" s="36">
        <v>5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3.5" customHeight="1">
      <c r="A162" s="17" t="s">
        <v>191</v>
      </c>
      <c r="B162" s="18">
        <v>4</v>
      </c>
      <c r="C162" s="19"/>
      <c r="D162" s="19"/>
      <c r="E162" s="19">
        <f>SUM(G162:AA162)</f>
        <v>24</v>
      </c>
      <c r="F162" s="22">
        <v>0</v>
      </c>
      <c r="G162" s="22"/>
      <c r="H162" s="23">
        <v>2</v>
      </c>
      <c r="I162" s="24"/>
      <c r="J162" s="25"/>
      <c r="K162" s="26"/>
      <c r="L162" s="22"/>
      <c r="M162" s="22"/>
      <c r="N162" s="22">
        <v>4</v>
      </c>
      <c r="O162" s="22"/>
      <c r="P162" s="22"/>
      <c r="Q162" s="22"/>
      <c r="R162" s="22">
        <v>4</v>
      </c>
      <c r="S162" s="22">
        <v>3</v>
      </c>
      <c r="T162" s="22"/>
      <c r="U162" s="22"/>
      <c r="V162" s="22">
        <v>5</v>
      </c>
      <c r="W162" s="22"/>
      <c r="X162" s="22"/>
      <c r="Y162" s="22">
        <v>6</v>
      </c>
      <c r="Z162" s="22"/>
      <c r="AA162" s="22"/>
    </row>
    <row r="163" spans="1:27" ht="13.5" customHeight="1">
      <c r="A163" s="17" t="s">
        <v>192</v>
      </c>
      <c r="B163" s="18">
        <v>5</v>
      </c>
      <c r="C163" s="19"/>
      <c r="D163" s="19"/>
      <c r="E163" s="19">
        <f>SUM(G163:AA163)</f>
        <v>26</v>
      </c>
      <c r="F163" s="22">
        <v>3</v>
      </c>
      <c r="G163" s="22"/>
      <c r="H163" s="23">
        <v>2</v>
      </c>
      <c r="I163" s="24"/>
      <c r="J163" s="25"/>
      <c r="K163" s="26"/>
      <c r="L163" s="22"/>
      <c r="M163" s="22"/>
      <c r="N163" s="22">
        <v>4</v>
      </c>
      <c r="O163" s="22"/>
      <c r="P163" s="22"/>
      <c r="Q163" s="22">
        <v>4</v>
      </c>
      <c r="R163" s="22">
        <v>4</v>
      </c>
      <c r="S163" s="22"/>
      <c r="T163" s="22"/>
      <c r="U163" s="22"/>
      <c r="V163" s="22">
        <v>5</v>
      </c>
      <c r="W163" s="22"/>
      <c r="X163" s="22"/>
      <c r="Y163" s="22">
        <v>7</v>
      </c>
      <c r="Z163" s="22"/>
      <c r="AA163" s="22"/>
    </row>
    <row r="164" spans="1:27" ht="14.25">
      <c r="A164" s="38" t="s">
        <v>193</v>
      </c>
      <c r="B164" s="36">
        <v>8</v>
      </c>
      <c r="C164" s="36">
        <v>8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3.5" customHeight="1">
      <c r="A165" s="35" t="s">
        <v>194</v>
      </c>
      <c r="B165" s="36">
        <v>5</v>
      </c>
      <c r="C165" s="36">
        <v>5</v>
      </c>
      <c r="D165" s="39"/>
      <c r="E165" s="39"/>
      <c r="F165" s="40"/>
      <c r="G165" s="40"/>
      <c r="H165" s="41"/>
      <c r="I165" s="42"/>
      <c r="J165" s="43"/>
      <c r="K165" s="44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ht="13.5" customHeight="1">
      <c r="A166" s="17" t="s">
        <v>195</v>
      </c>
      <c r="B166" s="18">
        <v>8</v>
      </c>
      <c r="C166" s="19">
        <v>6</v>
      </c>
      <c r="D166" s="19"/>
      <c r="E166" s="19">
        <f>SUM(G166:AA166)</f>
        <v>11</v>
      </c>
      <c r="F166" s="22">
        <v>4</v>
      </c>
      <c r="G166" s="22"/>
      <c r="H166" s="23">
        <v>3</v>
      </c>
      <c r="I166" s="24"/>
      <c r="J166" s="25"/>
      <c r="K166" s="26"/>
      <c r="L166" s="22"/>
      <c r="M166" s="22"/>
      <c r="N166" s="22">
        <v>4</v>
      </c>
      <c r="O166" s="22"/>
      <c r="P166" s="22"/>
      <c r="Q166" s="22"/>
      <c r="R166" s="22">
        <v>4</v>
      </c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>
      <c r="A167" s="17" t="s">
        <v>196</v>
      </c>
      <c r="B167" s="18">
        <v>2</v>
      </c>
      <c r="C167" s="19"/>
      <c r="D167" s="19"/>
      <c r="E167" s="19">
        <f>SUM(G167:AA167)</f>
        <v>12</v>
      </c>
      <c r="F167" s="22">
        <v>3</v>
      </c>
      <c r="G167" s="22"/>
      <c r="H167" s="23">
        <v>2</v>
      </c>
      <c r="I167" s="24"/>
      <c r="J167" s="25"/>
      <c r="K167" s="26"/>
      <c r="L167" s="22"/>
      <c r="M167" s="22"/>
      <c r="N167" s="22">
        <v>3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>
        <v>7</v>
      </c>
      <c r="Z167" s="22"/>
      <c r="AA167" s="22"/>
    </row>
    <row r="168" spans="1:27" ht="13.5" customHeight="1">
      <c r="A168" s="17" t="s">
        <v>197</v>
      </c>
      <c r="B168" s="18">
        <v>2</v>
      </c>
      <c r="C168" s="19"/>
      <c r="D168" s="19"/>
      <c r="E168" s="19">
        <f>SUM(G168:AA168)</f>
        <v>14</v>
      </c>
      <c r="F168" s="22">
        <v>2</v>
      </c>
      <c r="G168" s="22"/>
      <c r="H168" s="23"/>
      <c r="I168" s="24"/>
      <c r="J168" s="25"/>
      <c r="K168" s="26"/>
      <c r="L168" s="22"/>
      <c r="M168" s="22"/>
      <c r="N168" s="22">
        <v>2</v>
      </c>
      <c r="O168" s="22"/>
      <c r="P168" s="22"/>
      <c r="Q168" s="22"/>
      <c r="R168" s="22">
        <v>2</v>
      </c>
      <c r="S168" s="22"/>
      <c r="T168" s="22"/>
      <c r="U168" s="22"/>
      <c r="V168" s="22">
        <v>5</v>
      </c>
      <c r="W168" s="22"/>
      <c r="X168" s="22"/>
      <c r="Y168" s="22">
        <v>5</v>
      </c>
      <c r="Z168" s="22"/>
      <c r="AA168" s="22"/>
    </row>
    <row r="169" spans="1:27" ht="14.25">
      <c r="A169" s="38" t="s">
        <v>198</v>
      </c>
      <c r="B169" s="36">
        <v>5</v>
      </c>
      <c r="C169" s="36">
        <v>5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4.25">
      <c r="A170" s="38" t="s">
        <v>199</v>
      </c>
      <c r="B170" s="36">
        <v>5</v>
      </c>
      <c r="C170" s="36">
        <v>5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3.5" customHeight="1">
      <c r="A171" s="17" t="s">
        <v>200</v>
      </c>
      <c r="B171" s="18">
        <v>2</v>
      </c>
      <c r="C171" s="19"/>
      <c r="D171" s="19"/>
      <c r="E171" s="19">
        <f aca="true" t="shared" si="29" ref="E171:E180">SUM(G171:AA171)</f>
        <v>10</v>
      </c>
      <c r="F171" s="22">
        <v>3</v>
      </c>
      <c r="G171" s="22"/>
      <c r="H171" s="23"/>
      <c r="I171" s="24"/>
      <c r="J171" s="25"/>
      <c r="K171" s="26"/>
      <c r="L171" s="22"/>
      <c r="M171" s="22"/>
      <c r="N171" s="22"/>
      <c r="O171" s="22"/>
      <c r="P171" s="22"/>
      <c r="Q171" s="22"/>
      <c r="R171" s="22"/>
      <c r="S171" s="22">
        <v>3</v>
      </c>
      <c r="T171" s="22"/>
      <c r="U171" s="22"/>
      <c r="V171" s="22">
        <v>3</v>
      </c>
      <c r="W171" s="22"/>
      <c r="X171" s="22"/>
      <c r="Y171" s="22">
        <v>4</v>
      </c>
      <c r="Z171" s="22"/>
      <c r="AA171" s="22"/>
    </row>
    <row r="172" spans="1:27" ht="13.5" customHeight="1">
      <c r="A172" s="17" t="s">
        <v>201</v>
      </c>
      <c r="B172" s="18">
        <v>3</v>
      </c>
      <c r="C172" s="19"/>
      <c r="D172" s="19"/>
      <c r="E172" s="19">
        <f t="shared" si="29"/>
        <v>10</v>
      </c>
      <c r="F172" s="22">
        <v>2</v>
      </c>
      <c r="G172" s="22"/>
      <c r="H172" s="23"/>
      <c r="I172" s="24"/>
      <c r="J172" s="25"/>
      <c r="K172" s="26"/>
      <c r="L172" s="22"/>
      <c r="M172" s="22"/>
      <c r="N172" s="22"/>
      <c r="O172" s="22"/>
      <c r="P172" s="22"/>
      <c r="Q172" s="22"/>
      <c r="R172" s="22"/>
      <c r="S172" s="22"/>
      <c r="T172" s="22">
        <v>4</v>
      </c>
      <c r="U172" s="22"/>
      <c r="V172" s="22"/>
      <c r="W172" s="22"/>
      <c r="X172" s="22"/>
      <c r="Y172" s="22">
        <v>6</v>
      </c>
      <c r="Z172" s="22"/>
      <c r="AA172" s="22"/>
    </row>
    <row r="173" spans="1:27" ht="13.5" customHeight="1">
      <c r="A173" s="17" t="s">
        <v>202</v>
      </c>
      <c r="B173" s="18">
        <v>4</v>
      </c>
      <c r="C173" s="19"/>
      <c r="D173" s="19"/>
      <c r="E173" s="19">
        <f t="shared" si="29"/>
        <v>12</v>
      </c>
      <c r="F173" s="22">
        <v>2</v>
      </c>
      <c r="G173" s="22"/>
      <c r="H173" s="23">
        <v>2</v>
      </c>
      <c r="I173" s="24"/>
      <c r="J173" s="25"/>
      <c r="K173" s="26"/>
      <c r="L173" s="22"/>
      <c r="M173" s="22"/>
      <c r="N173" s="22"/>
      <c r="O173" s="22"/>
      <c r="P173" s="22"/>
      <c r="Q173" s="22"/>
      <c r="R173" s="22"/>
      <c r="S173" s="22">
        <v>5</v>
      </c>
      <c r="T173" s="22"/>
      <c r="U173" s="22"/>
      <c r="V173" s="22"/>
      <c r="W173" s="22"/>
      <c r="X173" s="22"/>
      <c r="Y173" s="22">
        <v>5</v>
      </c>
      <c r="Z173" s="22"/>
      <c r="AA173" s="22"/>
    </row>
    <row r="174" spans="1:27" ht="13.5" customHeight="1">
      <c r="A174" s="17" t="s">
        <v>203</v>
      </c>
      <c r="B174" s="18">
        <v>0</v>
      </c>
      <c r="C174" s="19"/>
      <c r="D174" s="19"/>
      <c r="E174" s="19">
        <f t="shared" si="29"/>
        <v>12</v>
      </c>
      <c r="F174" s="22">
        <v>3</v>
      </c>
      <c r="G174" s="22"/>
      <c r="H174" s="23"/>
      <c r="I174" s="24"/>
      <c r="J174" s="25"/>
      <c r="K174" s="26"/>
      <c r="L174" s="22"/>
      <c r="M174" s="22"/>
      <c r="N174" s="22"/>
      <c r="O174" s="22"/>
      <c r="P174" s="22"/>
      <c r="Q174" s="22"/>
      <c r="R174" s="22"/>
      <c r="S174" s="22"/>
      <c r="T174" s="22">
        <v>3</v>
      </c>
      <c r="U174" s="22"/>
      <c r="V174" s="22">
        <v>3</v>
      </c>
      <c r="W174" s="22"/>
      <c r="X174" s="22"/>
      <c r="Y174" s="22">
        <v>6</v>
      </c>
      <c r="Z174" s="22"/>
      <c r="AA174" s="22"/>
    </row>
    <row r="175" spans="1:27" ht="13.5" customHeight="1">
      <c r="A175" s="17" t="s">
        <v>204</v>
      </c>
      <c r="B175" s="18">
        <v>0</v>
      </c>
      <c r="C175" s="19"/>
      <c r="D175" s="19"/>
      <c r="E175" s="19">
        <f t="shared" si="29"/>
        <v>11</v>
      </c>
      <c r="F175" s="22">
        <v>5</v>
      </c>
      <c r="G175" s="22"/>
      <c r="H175" s="23"/>
      <c r="I175" s="24"/>
      <c r="J175" s="25"/>
      <c r="K175" s="26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>
        <v>3</v>
      </c>
      <c r="W175" s="22">
        <v>3</v>
      </c>
      <c r="X175" s="22"/>
      <c r="Y175" s="22">
        <v>5</v>
      </c>
      <c r="Z175" s="22"/>
      <c r="AA175" s="22"/>
    </row>
    <row r="176" spans="1:27" ht="13.5" customHeight="1">
      <c r="A176" s="17" t="s">
        <v>205</v>
      </c>
      <c r="B176" s="18">
        <v>4</v>
      </c>
      <c r="C176" s="19"/>
      <c r="D176" s="19"/>
      <c r="E176" s="19">
        <f t="shared" si="29"/>
        <v>10</v>
      </c>
      <c r="F176" s="22">
        <v>4</v>
      </c>
      <c r="G176" s="22"/>
      <c r="H176" s="23"/>
      <c r="I176" s="24"/>
      <c r="J176" s="25"/>
      <c r="K176" s="26"/>
      <c r="L176" s="22"/>
      <c r="M176" s="22"/>
      <c r="N176" s="22"/>
      <c r="O176" s="22"/>
      <c r="P176" s="22"/>
      <c r="Q176" s="22"/>
      <c r="R176" s="22"/>
      <c r="S176" s="22"/>
      <c r="T176" s="22">
        <v>4</v>
      </c>
      <c r="U176" s="22"/>
      <c r="V176" s="22"/>
      <c r="W176" s="22"/>
      <c r="X176" s="22"/>
      <c r="Y176" s="22">
        <v>6</v>
      </c>
      <c r="Z176" s="22"/>
      <c r="AA176" s="22"/>
    </row>
    <row r="177" spans="1:27" ht="13.5" customHeight="1">
      <c r="A177" s="17" t="s">
        <v>206</v>
      </c>
      <c r="B177" s="18">
        <v>0</v>
      </c>
      <c r="C177" s="19"/>
      <c r="D177" s="19"/>
      <c r="E177" s="19">
        <f t="shared" si="29"/>
        <v>12</v>
      </c>
      <c r="F177" s="22">
        <v>5</v>
      </c>
      <c r="G177" s="22"/>
      <c r="H177" s="23">
        <v>2</v>
      </c>
      <c r="I177" s="24"/>
      <c r="J177" s="25"/>
      <c r="K177" s="26"/>
      <c r="L177" s="22"/>
      <c r="M177" s="22"/>
      <c r="N177" s="22">
        <v>2</v>
      </c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>
        <v>8</v>
      </c>
      <c r="Z177" s="22"/>
      <c r="AA177" s="22"/>
    </row>
    <row r="178" spans="1:27" ht="13.5" customHeight="1">
      <c r="A178" s="17" t="s">
        <v>207</v>
      </c>
      <c r="B178" s="18">
        <v>0</v>
      </c>
      <c r="C178" s="19"/>
      <c r="D178" s="19"/>
      <c r="E178" s="19">
        <f t="shared" si="29"/>
        <v>13</v>
      </c>
      <c r="F178" s="22">
        <v>2</v>
      </c>
      <c r="G178" s="22"/>
      <c r="H178" s="23">
        <v>2</v>
      </c>
      <c r="I178" s="24"/>
      <c r="J178" s="25"/>
      <c r="K178" s="26"/>
      <c r="L178" s="22"/>
      <c r="M178" s="22"/>
      <c r="N178" s="22">
        <v>4</v>
      </c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>
        <v>7</v>
      </c>
      <c r="Z178" s="22"/>
      <c r="AA178" s="22"/>
    </row>
    <row r="179" spans="1:27" ht="13.5" customHeight="1">
      <c r="A179" s="17" t="s">
        <v>208</v>
      </c>
      <c r="B179" s="18">
        <v>0</v>
      </c>
      <c r="C179" s="19"/>
      <c r="D179" s="19"/>
      <c r="E179" s="19">
        <f t="shared" si="29"/>
        <v>13</v>
      </c>
      <c r="F179" s="22">
        <v>5</v>
      </c>
      <c r="G179" s="22"/>
      <c r="H179" s="23">
        <v>4</v>
      </c>
      <c r="I179" s="24"/>
      <c r="J179" s="25"/>
      <c r="K179" s="26"/>
      <c r="L179" s="22"/>
      <c r="M179" s="22"/>
      <c r="N179" s="22">
        <v>5</v>
      </c>
      <c r="O179" s="22"/>
      <c r="P179" s="22"/>
      <c r="Q179" s="22"/>
      <c r="R179" s="22"/>
      <c r="S179" s="22"/>
      <c r="T179" s="22"/>
      <c r="U179" s="22"/>
      <c r="V179" s="22"/>
      <c r="W179" s="22"/>
      <c r="X179" s="22">
        <v>4</v>
      </c>
      <c r="Y179" s="22"/>
      <c r="Z179" s="22"/>
      <c r="AA179" s="22"/>
    </row>
    <row r="180" spans="1:27" ht="13.5" customHeight="1">
      <c r="A180" s="17" t="s">
        <v>209</v>
      </c>
      <c r="B180" s="18">
        <v>5</v>
      </c>
      <c r="C180" s="19">
        <v>5</v>
      </c>
      <c r="D180" s="19"/>
      <c r="E180" s="19">
        <f t="shared" si="29"/>
        <v>14</v>
      </c>
      <c r="F180" s="22">
        <v>5</v>
      </c>
      <c r="G180" s="22"/>
      <c r="H180" s="23">
        <v>2</v>
      </c>
      <c r="I180" s="24"/>
      <c r="J180" s="25"/>
      <c r="K180" s="26"/>
      <c r="L180" s="22"/>
      <c r="M180" s="22"/>
      <c r="N180" s="22">
        <v>2</v>
      </c>
      <c r="O180" s="22"/>
      <c r="P180" s="22"/>
      <c r="Q180" s="22"/>
      <c r="R180" s="22"/>
      <c r="S180" s="22"/>
      <c r="T180" s="22"/>
      <c r="U180" s="22"/>
      <c r="V180" s="22"/>
      <c r="W180" s="22">
        <v>4</v>
      </c>
      <c r="X180" s="22"/>
      <c r="Y180" s="22">
        <v>6</v>
      </c>
      <c r="Z180" s="22"/>
      <c r="AA180" s="22"/>
    </row>
    <row r="181" spans="1:27" ht="14.25">
      <c r="A181" s="38" t="s">
        <v>210</v>
      </c>
      <c r="B181" s="36">
        <v>6</v>
      </c>
      <c r="C181" s="36">
        <v>6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3.5" customHeight="1">
      <c r="A182" s="17" t="s">
        <v>211</v>
      </c>
      <c r="B182" s="18">
        <v>0</v>
      </c>
      <c r="C182" s="19"/>
      <c r="D182" s="19"/>
      <c r="E182" s="19">
        <f aca="true" t="shared" si="30" ref="E182:E192">SUM(G182:AA182)</f>
        <v>11</v>
      </c>
      <c r="F182" s="22">
        <v>4</v>
      </c>
      <c r="G182" s="22"/>
      <c r="H182" s="23"/>
      <c r="I182" s="24"/>
      <c r="J182" s="25"/>
      <c r="K182" s="26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>
        <v>4</v>
      </c>
      <c r="W182" s="22"/>
      <c r="X182" s="22"/>
      <c r="Y182" s="22">
        <v>7</v>
      </c>
      <c r="Z182" s="22"/>
      <c r="AA182" s="22"/>
    </row>
    <row r="183" spans="1:27" ht="14.25">
      <c r="A183" s="38" t="s">
        <v>212</v>
      </c>
      <c r="B183" s="36">
        <v>8</v>
      </c>
      <c r="C183" s="36">
        <v>8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4.25">
      <c r="A184" s="38" t="s">
        <v>213</v>
      </c>
      <c r="B184" s="36">
        <v>6</v>
      </c>
      <c r="C184" s="36">
        <v>6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4.25">
      <c r="A185" s="38" t="s">
        <v>214</v>
      </c>
      <c r="B185" s="36">
        <v>6</v>
      </c>
      <c r="C185" s="36">
        <v>6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3.5" customHeight="1">
      <c r="A186" s="17" t="s">
        <v>215</v>
      </c>
      <c r="B186" s="18">
        <v>4</v>
      </c>
      <c r="C186" s="19"/>
      <c r="D186" s="19">
        <v>4</v>
      </c>
      <c r="E186" s="19">
        <f t="shared" si="30"/>
        <v>0</v>
      </c>
      <c r="F186" s="22"/>
      <c r="G186" s="22"/>
      <c r="H186" s="23"/>
      <c r="I186" s="24"/>
      <c r="J186" s="25"/>
      <c r="K186" s="26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>
      <c r="A187" s="17" t="s">
        <v>216</v>
      </c>
      <c r="B187" s="18">
        <v>0</v>
      </c>
      <c r="C187" s="19"/>
      <c r="D187" s="19"/>
      <c r="E187" s="19">
        <f t="shared" si="30"/>
        <v>14</v>
      </c>
      <c r="F187" s="22">
        <v>2</v>
      </c>
      <c r="G187" s="22"/>
      <c r="H187" s="23"/>
      <c r="I187" s="24"/>
      <c r="J187" s="25"/>
      <c r="K187" s="26"/>
      <c r="L187" s="22"/>
      <c r="M187" s="22"/>
      <c r="N187" s="22">
        <v>4</v>
      </c>
      <c r="O187" s="22"/>
      <c r="P187" s="22"/>
      <c r="Q187" s="22">
        <v>5</v>
      </c>
      <c r="R187" s="22"/>
      <c r="S187" s="22">
        <v>5</v>
      </c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>
      <c r="A188" s="17" t="s">
        <v>217</v>
      </c>
      <c r="B188" s="18"/>
      <c r="C188" s="19"/>
      <c r="D188" s="19"/>
      <c r="E188" s="19">
        <f t="shared" si="30"/>
        <v>14</v>
      </c>
      <c r="F188" s="22">
        <v>0</v>
      </c>
      <c r="G188" s="22"/>
      <c r="H188" s="23"/>
      <c r="I188" s="24"/>
      <c r="J188" s="25"/>
      <c r="K188" s="26"/>
      <c r="L188" s="22"/>
      <c r="M188" s="22"/>
      <c r="N188" s="22">
        <v>4</v>
      </c>
      <c r="O188" s="22"/>
      <c r="P188" s="22"/>
      <c r="Q188" s="22">
        <v>4</v>
      </c>
      <c r="R188" s="22">
        <v>2</v>
      </c>
      <c r="S188" s="22">
        <v>4</v>
      </c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>
      <c r="A189" s="17" t="s">
        <v>218</v>
      </c>
      <c r="B189" s="18">
        <v>0</v>
      </c>
      <c r="C189" s="19"/>
      <c r="D189" s="19"/>
      <c r="E189" s="19">
        <f t="shared" si="30"/>
        <v>12</v>
      </c>
      <c r="F189" s="22">
        <v>2</v>
      </c>
      <c r="G189" s="22"/>
      <c r="H189" s="23"/>
      <c r="I189" s="24"/>
      <c r="J189" s="25"/>
      <c r="K189" s="26"/>
      <c r="L189" s="22"/>
      <c r="M189" s="22"/>
      <c r="N189" s="22">
        <v>4</v>
      </c>
      <c r="O189" s="22"/>
      <c r="P189" s="22"/>
      <c r="Q189" s="22">
        <v>3</v>
      </c>
      <c r="R189" s="22"/>
      <c r="S189" s="22"/>
      <c r="T189" s="22"/>
      <c r="U189" s="22"/>
      <c r="V189" s="22">
        <v>2</v>
      </c>
      <c r="W189" s="22">
        <v>3</v>
      </c>
      <c r="X189" s="22"/>
      <c r="Y189" s="22"/>
      <c r="Z189" s="22"/>
      <c r="AA189" s="22"/>
    </row>
    <row r="190" spans="1:27" ht="13.5" customHeight="1">
      <c r="A190" s="17" t="s">
        <v>219</v>
      </c>
      <c r="B190" s="18">
        <v>4</v>
      </c>
      <c r="C190" s="19"/>
      <c r="D190" s="19">
        <v>4</v>
      </c>
      <c r="E190" s="19">
        <f t="shared" si="30"/>
        <v>0</v>
      </c>
      <c r="F190" s="22"/>
      <c r="G190" s="22"/>
      <c r="H190" s="23"/>
      <c r="I190" s="24"/>
      <c r="J190" s="25"/>
      <c r="K190" s="26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>
      <c r="A191" s="17" t="s">
        <v>220</v>
      </c>
      <c r="B191" s="18">
        <v>5</v>
      </c>
      <c r="C191" s="19">
        <v>5</v>
      </c>
      <c r="D191" s="19"/>
      <c r="E191" s="19">
        <v>12</v>
      </c>
      <c r="F191" s="22">
        <v>0</v>
      </c>
      <c r="G191" s="22"/>
      <c r="H191" s="23"/>
      <c r="I191" s="24"/>
      <c r="J191" s="25"/>
      <c r="K191" s="26"/>
      <c r="L191" s="22"/>
      <c r="M191" s="22"/>
      <c r="N191" s="22"/>
      <c r="O191" s="22"/>
      <c r="P191" s="22"/>
      <c r="Q191" s="22"/>
      <c r="R191" s="22"/>
      <c r="S191" s="22"/>
      <c r="T191" s="22" t="s">
        <v>221</v>
      </c>
      <c r="U191" s="22"/>
      <c r="V191" s="22"/>
      <c r="W191" s="22" t="s">
        <v>221</v>
      </c>
      <c r="X191" s="22"/>
      <c r="Y191" s="22" t="s">
        <v>222</v>
      </c>
      <c r="Z191" s="22"/>
      <c r="AA191" s="22"/>
    </row>
    <row r="192" spans="1:27" ht="13.5" customHeight="1">
      <c r="A192" s="17" t="s">
        <v>223</v>
      </c>
      <c r="B192" s="18">
        <v>2</v>
      </c>
      <c r="C192" s="19"/>
      <c r="D192" s="19"/>
      <c r="E192" s="19">
        <f t="shared" si="30"/>
        <v>11</v>
      </c>
      <c r="F192" s="22">
        <v>0</v>
      </c>
      <c r="G192" s="22"/>
      <c r="H192" s="23"/>
      <c r="I192" s="24"/>
      <c r="J192" s="25"/>
      <c r="K192" s="26"/>
      <c r="L192" s="22"/>
      <c r="M192" s="22"/>
      <c r="N192" s="22"/>
      <c r="O192" s="22"/>
      <c r="P192" s="22">
        <v>2</v>
      </c>
      <c r="Q192" s="22">
        <v>6</v>
      </c>
      <c r="R192" s="22"/>
      <c r="S192" s="22"/>
      <c r="T192" s="22"/>
      <c r="U192" s="22"/>
      <c r="V192" s="22"/>
      <c r="W192" s="22"/>
      <c r="X192" s="22"/>
      <c r="Y192" s="22">
        <v>3</v>
      </c>
      <c r="Z192" s="22"/>
      <c r="AA192" s="22"/>
    </row>
    <row r="193" spans="1:27" ht="13.5" customHeight="1">
      <c r="A193" s="17" t="s">
        <v>224</v>
      </c>
      <c r="B193" s="18">
        <v>0</v>
      </c>
      <c r="C193" s="19"/>
      <c r="D193" s="19"/>
      <c r="E193" s="19">
        <v>9</v>
      </c>
      <c r="F193" s="22">
        <v>0</v>
      </c>
      <c r="G193" s="22"/>
      <c r="H193" s="23"/>
      <c r="I193" s="24"/>
      <c r="J193" s="25"/>
      <c r="K193" s="26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>
      <c r="A194" s="17" t="s">
        <v>225</v>
      </c>
      <c r="B194" s="18">
        <v>0</v>
      </c>
      <c r="C194" s="19"/>
      <c r="D194" s="19"/>
      <c r="E194" s="19">
        <f>SUM(G194:AA194)</f>
        <v>14</v>
      </c>
      <c r="F194" s="22">
        <v>2</v>
      </c>
      <c r="G194" s="22"/>
      <c r="H194" s="23"/>
      <c r="I194" s="24"/>
      <c r="J194" s="25"/>
      <c r="K194" s="26"/>
      <c r="L194" s="22"/>
      <c r="M194" s="22"/>
      <c r="N194" s="22">
        <v>2</v>
      </c>
      <c r="O194" s="22"/>
      <c r="P194" s="22"/>
      <c r="Q194" s="22">
        <v>2</v>
      </c>
      <c r="R194" s="22">
        <v>3</v>
      </c>
      <c r="S194" s="22">
        <v>3</v>
      </c>
      <c r="T194" s="22"/>
      <c r="U194" s="22"/>
      <c r="V194" s="22"/>
      <c r="W194" s="22"/>
      <c r="X194" s="22"/>
      <c r="Y194" s="22">
        <v>4</v>
      </c>
      <c r="Z194" s="22"/>
      <c r="AA194" s="22"/>
    </row>
    <row r="195" spans="1:27" ht="14.25">
      <c r="A195" s="38" t="s">
        <v>226</v>
      </c>
      <c r="B195" s="36">
        <v>8</v>
      </c>
      <c r="C195" s="36">
        <v>8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3.5" customHeight="1">
      <c r="A196" s="17" t="s">
        <v>227</v>
      </c>
      <c r="B196" s="18">
        <v>2</v>
      </c>
      <c r="C196" s="19"/>
      <c r="D196" s="19"/>
      <c r="E196" s="19">
        <f>SUM(G196:AA196)</f>
        <v>14</v>
      </c>
      <c r="F196" s="22">
        <v>2</v>
      </c>
      <c r="G196" s="22"/>
      <c r="H196" s="23"/>
      <c r="I196" s="24"/>
      <c r="J196" s="25"/>
      <c r="K196" s="26"/>
      <c r="L196" s="22"/>
      <c r="M196" s="22"/>
      <c r="N196" s="22">
        <v>1</v>
      </c>
      <c r="O196" s="22"/>
      <c r="P196" s="22"/>
      <c r="Q196" s="22"/>
      <c r="R196" s="22">
        <v>1</v>
      </c>
      <c r="S196" s="22">
        <v>5</v>
      </c>
      <c r="T196" s="22">
        <v>3</v>
      </c>
      <c r="U196" s="22"/>
      <c r="V196" s="22"/>
      <c r="W196" s="22"/>
      <c r="X196" s="22"/>
      <c r="Y196" s="22">
        <v>4</v>
      </c>
      <c r="Z196" s="22"/>
      <c r="AA196" s="22"/>
    </row>
    <row r="197" spans="1:27" ht="13.5" customHeight="1">
      <c r="A197" s="17" t="s">
        <v>228</v>
      </c>
      <c r="B197" s="18">
        <v>5</v>
      </c>
      <c r="C197" s="19"/>
      <c r="D197" s="19"/>
      <c r="E197" s="19">
        <f>SUM(G197:AA197)</f>
        <v>13</v>
      </c>
      <c r="F197" s="22">
        <v>2</v>
      </c>
      <c r="G197" s="22"/>
      <c r="H197" s="23"/>
      <c r="I197" s="24"/>
      <c r="J197" s="25"/>
      <c r="K197" s="26"/>
      <c r="L197" s="22"/>
      <c r="M197" s="22"/>
      <c r="N197" s="22"/>
      <c r="O197" s="22"/>
      <c r="P197" s="22"/>
      <c r="Q197" s="22"/>
      <c r="R197" s="22"/>
      <c r="S197" s="22"/>
      <c r="T197" s="22">
        <v>3</v>
      </c>
      <c r="U197" s="22"/>
      <c r="V197" s="22">
        <v>3</v>
      </c>
      <c r="W197" s="22">
        <v>5</v>
      </c>
      <c r="X197" s="22"/>
      <c r="Y197" s="22">
        <v>2</v>
      </c>
      <c r="Z197" s="22"/>
      <c r="AA197" s="22"/>
    </row>
    <row r="198" spans="1:27" ht="14.25">
      <c r="A198" s="38" t="s">
        <v>229</v>
      </c>
      <c r="B198" s="36">
        <v>8</v>
      </c>
      <c r="C198" s="36">
        <v>8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3.5" customHeight="1">
      <c r="A199" s="17" t="s">
        <v>230</v>
      </c>
      <c r="B199" s="18">
        <v>6</v>
      </c>
      <c r="C199" s="19">
        <v>6</v>
      </c>
      <c r="D199" s="19"/>
      <c r="E199" s="19">
        <f>SUM(G199:AA199)</f>
        <v>12</v>
      </c>
      <c r="F199" s="22">
        <v>5</v>
      </c>
      <c r="G199" s="22"/>
      <c r="H199" s="23">
        <v>3</v>
      </c>
      <c r="I199" s="24"/>
      <c r="J199" s="25"/>
      <c r="K199" s="26"/>
      <c r="L199" s="22"/>
      <c r="M199" s="22"/>
      <c r="N199" s="22"/>
      <c r="O199" s="22"/>
      <c r="P199" s="22"/>
      <c r="Q199" s="22"/>
      <c r="R199" s="22"/>
      <c r="S199" s="22"/>
      <c r="T199" s="22"/>
      <c r="U199" s="22">
        <v>2</v>
      </c>
      <c r="V199" s="22">
        <v>7</v>
      </c>
      <c r="W199" s="22"/>
      <c r="X199" s="22"/>
      <c r="Y199" s="22"/>
      <c r="Z199" s="22"/>
      <c r="AA199" s="22"/>
    </row>
    <row r="200" spans="1:27" ht="13.5" customHeight="1">
      <c r="A200" s="17" t="s">
        <v>231</v>
      </c>
      <c r="B200" s="18">
        <v>6</v>
      </c>
      <c r="C200" s="19"/>
      <c r="D200" s="19"/>
      <c r="E200" s="19">
        <f>SUM(G200:AA200)</f>
        <v>15</v>
      </c>
      <c r="F200" s="22">
        <v>3</v>
      </c>
      <c r="G200" s="22"/>
      <c r="H200" s="23"/>
      <c r="I200" s="24"/>
      <c r="J200" s="25"/>
      <c r="K200" s="26"/>
      <c r="L200" s="22"/>
      <c r="M200" s="22"/>
      <c r="N200" s="22">
        <v>5</v>
      </c>
      <c r="O200" s="22"/>
      <c r="P200" s="22"/>
      <c r="Q200" s="22"/>
      <c r="R200" s="22"/>
      <c r="S200" s="22"/>
      <c r="T200" s="22"/>
      <c r="U200" s="22"/>
      <c r="V200" s="22">
        <v>4</v>
      </c>
      <c r="W200" s="22">
        <v>6</v>
      </c>
      <c r="X200" s="22"/>
      <c r="Y200" s="22"/>
      <c r="Z200" s="22"/>
      <c r="AA200" s="22"/>
    </row>
    <row r="201" spans="1:27" ht="13.5" customHeight="1">
      <c r="A201" s="17" t="s">
        <v>232</v>
      </c>
      <c r="B201" s="18">
        <v>0</v>
      </c>
      <c r="C201" s="19"/>
      <c r="D201" s="19"/>
      <c r="E201" s="19">
        <f>SUM(G201:AA201)</f>
        <v>7</v>
      </c>
      <c r="F201" s="22"/>
      <c r="G201" s="22"/>
      <c r="H201" s="23"/>
      <c r="I201" s="24"/>
      <c r="J201" s="25"/>
      <c r="K201" s="26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>
        <v>4</v>
      </c>
      <c r="W201" s="22"/>
      <c r="X201" s="22"/>
      <c r="Y201" s="22">
        <v>3</v>
      </c>
      <c r="Z201" s="22"/>
      <c r="AA201" s="22"/>
    </row>
    <row r="202" spans="1:27" ht="36" customHeight="1">
      <c r="A202" s="45" t="s">
        <v>233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</row>
  </sheetData>
  <sheetProtection/>
  <mergeCells count="5">
    <mergeCell ref="A3:AA3"/>
    <mergeCell ref="B4:D4"/>
    <mergeCell ref="E4:AA4"/>
    <mergeCell ref="A202:AA202"/>
    <mergeCell ref="A4:A5"/>
  </mergeCells>
  <printOptions horizontalCentered="1"/>
  <pageMargins left="0.4875" right="0.5118055555555555" top="0.7083333333333334" bottom="0.5902777777777778" header="0.3104166666666667" footer="0.3104166666666667"/>
  <pageSetup horizontalDpi="300" verticalDpi="300" orientation="landscape" paperSize="9" scale="90"/>
  <headerFooter>
    <oddFooter>&amp;C&amp;"Times New Roman"&amp;12—&amp;P+5—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JYBBM3026</cp:lastModifiedBy>
  <dcterms:created xsi:type="dcterms:W3CDTF">2006-09-30T08:00:00Z</dcterms:created>
  <dcterms:modified xsi:type="dcterms:W3CDTF">2022-11-30T09:46:42Z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