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<sst xmlns="http://schemas.openxmlformats.org/spreadsheetml/2006/main" count="90" uniqueCount="65">
  <si>
    <t xml:space="preserve">   钟祥市2022年基层医疗卫生专业技术人员专项公开招聘综合成绩</t>
  </si>
  <si>
    <t>序号</t>
  </si>
  <si>
    <t>姓名</t>
  </si>
  <si>
    <t>岗位代码</t>
  </si>
  <si>
    <t>岗位计划</t>
  </si>
  <si>
    <t>综合应用能力卷面成绩</t>
  </si>
  <si>
    <t>医疗卫生专业基础卷面成绩</t>
  </si>
  <si>
    <t>考试成绩</t>
  </si>
  <si>
    <t>加分</t>
  </si>
  <si>
    <t>笔试成绩</t>
  </si>
  <si>
    <t>笔试折合成绩</t>
  </si>
  <si>
    <t>面试分数</t>
  </si>
  <si>
    <t>面试折合后分数</t>
  </si>
  <si>
    <t>综合成绩</t>
  </si>
  <si>
    <t>报考单位</t>
  </si>
  <si>
    <t>报考岗位</t>
  </si>
  <si>
    <t>岗位排名</t>
  </si>
  <si>
    <t>简昆</t>
  </si>
  <si>
    <t>2022G0019</t>
  </si>
  <si>
    <t>1</t>
  </si>
  <si>
    <t>钟祥市洋梓镇卫生院</t>
  </si>
  <si>
    <t>内科医师</t>
  </si>
  <si>
    <t>李秋红</t>
  </si>
  <si>
    <t>焦虎</t>
  </si>
  <si>
    <t>何玉华</t>
  </si>
  <si>
    <t>2022G0020</t>
  </si>
  <si>
    <t>钟祥市丰乐镇卫生院</t>
  </si>
  <si>
    <t>外科医师</t>
  </si>
  <si>
    <t>涂超</t>
  </si>
  <si>
    <t>2022G0021</t>
  </si>
  <si>
    <t>王建波</t>
  </si>
  <si>
    <t>王晶晶</t>
  </si>
  <si>
    <t>2022G0023</t>
  </si>
  <si>
    <t>钟祥市胡集镇卫生院</t>
  </si>
  <si>
    <t>熊艳丽</t>
  </si>
  <si>
    <t>陶威</t>
  </si>
  <si>
    <t>2022G0025</t>
  </si>
  <si>
    <t>钟祥市磷矿镇卫生院</t>
  </si>
  <si>
    <t>陶礼彬</t>
  </si>
  <si>
    <t>2022G0031</t>
  </si>
  <si>
    <t>钟祥市冷水镇卫生院</t>
  </si>
  <si>
    <t>汪豪</t>
  </si>
  <si>
    <t>李璐</t>
  </si>
  <si>
    <t>2022G0032</t>
  </si>
  <si>
    <t>外科医师1</t>
  </si>
  <si>
    <t>周明</t>
  </si>
  <si>
    <t>2022G0033</t>
  </si>
  <si>
    <t>外科医师2</t>
  </si>
  <si>
    <t>肖海燕</t>
  </si>
  <si>
    <t>2022G0034</t>
  </si>
  <si>
    <t>妇产科医生</t>
  </si>
  <si>
    <t>王莉</t>
  </si>
  <si>
    <t>陈爱萍</t>
  </si>
  <si>
    <t>2022G0040</t>
  </si>
  <si>
    <t>钟祥市柴湖镇卫生院</t>
  </si>
  <si>
    <t>内科医师2</t>
  </si>
  <si>
    <t>李焱</t>
  </si>
  <si>
    <t>2022G0041</t>
  </si>
  <si>
    <t>田亚东</t>
  </si>
  <si>
    <t>陈婧</t>
  </si>
  <si>
    <t>2022G0042</t>
  </si>
  <si>
    <t>儿科医师</t>
  </si>
  <si>
    <t>王紫键</t>
  </si>
  <si>
    <t>2022G0043</t>
  </si>
  <si>
    <t>妇产科医师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</si>
</sst>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2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zoomScalePageLayoutView="0" workbookViewId="0" topLeftCell="B1">
      <selection activeCell="A1" sqref="A1:Q1"/>
    </sheetView>
  </sheetViews>
  <sheetFormatPr defaultColWidth="9.00390625" defaultRowHeight="14.25"/>
  <cols>
    <col min="1" max="2" width="2.875" style="4" customWidth="1"/>
    <col min="3" max="3" width="7.00390625" style="4" customWidth="1"/>
    <col min="4" max="4" width="10.50390625" style="4" customWidth="1"/>
    <col min="5" max="5" width="4.125" style="5" customWidth="1"/>
    <col min="6" max="6" width="8.375" style="5" customWidth="1"/>
    <col min="7" max="7" width="9.375" style="5" customWidth="1"/>
    <col min="8" max="9" width="6.00390625" style="4" customWidth="1"/>
    <col min="10" max="11" width="6.50390625" style="4" customWidth="1"/>
    <col min="12" max="12" width="6.50390625" style="6" customWidth="1"/>
    <col min="13" max="13" width="6.50390625" style="7" customWidth="1"/>
    <col min="14" max="14" width="6.50390625" style="6" customWidth="1"/>
    <col min="15" max="15" width="22.50390625" style="4" customWidth="1"/>
    <col min="16" max="16" width="9.375" style="4" customWidth="1"/>
    <col min="17" max="17" width="5.375" style="4" customWidth="1"/>
    <col min="18" max="16384" width="9.00390625" style="4" customWidth="1"/>
  </cols>
  <sheetData>
    <row r="1" spans="1:17" ht="36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" customFormat="1" ht="62.25" customHeight="1">
      <c r="A2" s="8" t="s">
        <v>1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9" t="s">
        <v>7</v>
      </c>
      <c r="I2" s="9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</row>
    <row r="3" spans="1:17" s="2" customFormat="1" ht="33" customHeight="1">
      <c r="A3" s="10">
        <v>1</v>
      </c>
      <c r="B3" s="10">
        <v>1</v>
      </c>
      <c r="C3" s="20" t="s">
        <v>17</v>
      </c>
      <c r="D3" s="22" t="s">
        <v>18</v>
      </c>
      <c r="E3" s="22" t="s">
        <v>19</v>
      </c>
      <c r="F3" s="10">
        <v>138</v>
      </c>
      <c r="G3" s="10">
        <v>119</v>
      </c>
      <c r="H3" s="11">
        <f aca="true" t="shared" si="0" ref="H3:H10">SUM(F3:G3)</f>
        <v>257</v>
      </c>
      <c r="I3" s="13"/>
      <c r="J3" s="10">
        <v>85.67</v>
      </c>
      <c r="K3" s="14">
        <f aca="true" t="shared" si="1" ref="K3:K10">J3*0.4</f>
        <v>34.268</v>
      </c>
      <c r="L3" s="15">
        <v>79.4</v>
      </c>
      <c r="M3" s="16">
        <f aca="true" t="shared" si="2" ref="M3:M10">L3*0.6</f>
        <v>47.64</v>
      </c>
      <c r="N3" s="17">
        <f aca="true" t="shared" si="3" ref="N3:N10">K3+M3</f>
        <v>81.908</v>
      </c>
      <c r="O3" s="22" t="s">
        <v>20</v>
      </c>
      <c r="P3" s="22" t="s">
        <v>21</v>
      </c>
      <c r="Q3" s="10">
        <v>1</v>
      </c>
    </row>
    <row r="4" spans="1:17" s="3" customFormat="1" ht="33" customHeight="1">
      <c r="A4" s="10">
        <v>2</v>
      </c>
      <c r="B4" s="10">
        <v>2</v>
      </c>
      <c r="C4" s="20" t="s">
        <v>22</v>
      </c>
      <c r="D4" s="23"/>
      <c r="E4" s="23"/>
      <c r="F4" s="10">
        <v>124</v>
      </c>
      <c r="G4" s="10">
        <v>129</v>
      </c>
      <c r="H4" s="11">
        <f t="shared" si="0"/>
        <v>253</v>
      </c>
      <c r="I4" s="13"/>
      <c r="J4" s="10">
        <v>84.33</v>
      </c>
      <c r="K4" s="14">
        <f t="shared" si="1"/>
        <v>33.732</v>
      </c>
      <c r="L4" s="15">
        <v>68.8</v>
      </c>
      <c r="M4" s="16">
        <f t="shared" si="2"/>
        <v>41.279999999999994</v>
      </c>
      <c r="N4" s="17">
        <f t="shared" si="3"/>
        <v>75.012</v>
      </c>
      <c r="O4" s="23"/>
      <c r="P4" s="23"/>
      <c r="Q4" s="10">
        <v>2</v>
      </c>
    </row>
    <row r="5" spans="1:17" s="3" customFormat="1" ht="33" customHeight="1">
      <c r="A5" s="10">
        <v>3</v>
      </c>
      <c r="B5" s="10">
        <v>3</v>
      </c>
      <c r="C5" s="20" t="s">
        <v>23</v>
      </c>
      <c r="D5" s="23"/>
      <c r="E5" s="23"/>
      <c r="F5" s="10">
        <v>122</v>
      </c>
      <c r="G5" s="10">
        <v>119</v>
      </c>
      <c r="H5" s="11">
        <f t="shared" si="0"/>
        <v>241</v>
      </c>
      <c r="I5" s="13"/>
      <c r="J5" s="10">
        <v>80.33</v>
      </c>
      <c r="K5" s="14">
        <f t="shared" si="1"/>
        <v>32.132</v>
      </c>
      <c r="L5" s="15">
        <v>67</v>
      </c>
      <c r="M5" s="16">
        <f t="shared" si="2"/>
        <v>40.199999999999996</v>
      </c>
      <c r="N5" s="17">
        <f t="shared" si="3"/>
        <v>72.332</v>
      </c>
      <c r="O5" s="23"/>
      <c r="P5" s="23"/>
      <c r="Q5" s="10">
        <v>3</v>
      </c>
    </row>
    <row r="6" spans="1:17" s="2" customFormat="1" ht="33" customHeight="1">
      <c r="A6" s="10">
        <v>4</v>
      </c>
      <c r="B6" s="10">
        <v>4</v>
      </c>
      <c r="C6" s="20" t="s">
        <v>24</v>
      </c>
      <c r="D6" s="20" t="s">
        <v>25</v>
      </c>
      <c r="E6" s="20" t="s">
        <v>19</v>
      </c>
      <c r="F6" s="10">
        <v>121</v>
      </c>
      <c r="G6" s="10">
        <v>136</v>
      </c>
      <c r="H6" s="11">
        <f t="shared" si="0"/>
        <v>257</v>
      </c>
      <c r="I6" s="13"/>
      <c r="J6" s="10">
        <v>85.67</v>
      </c>
      <c r="K6" s="14">
        <f t="shared" si="1"/>
        <v>34.268</v>
      </c>
      <c r="L6" s="15">
        <v>79.8</v>
      </c>
      <c r="M6" s="16">
        <f t="shared" si="2"/>
        <v>47.879999999999995</v>
      </c>
      <c r="N6" s="17">
        <f t="shared" si="3"/>
        <v>82.148</v>
      </c>
      <c r="O6" s="20" t="s">
        <v>26</v>
      </c>
      <c r="P6" s="20" t="s">
        <v>27</v>
      </c>
      <c r="Q6" s="10">
        <v>1</v>
      </c>
    </row>
    <row r="7" spans="1:17" s="2" customFormat="1" ht="33" customHeight="1">
      <c r="A7" s="10">
        <v>5</v>
      </c>
      <c r="B7" s="10">
        <v>5</v>
      </c>
      <c r="C7" s="20" t="s">
        <v>28</v>
      </c>
      <c r="D7" s="22" t="s">
        <v>29</v>
      </c>
      <c r="E7" s="22" t="s">
        <v>19</v>
      </c>
      <c r="F7" s="10">
        <v>129</v>
      </c>
      <c r="G7" s="10">
        <v>132</v>
      </c>
      <c r="H7" s="11">
        <f t="shared" si="0"/>
        <v>261</v>
      </c>
      <c r="I7" s="13"/>
      <c r="J7" s="10">
        <v>87</v>
      </c>
      <c r="K7" s="14">
        <f t="shared" si="1"/>
        <v>34.800000000000004</v>
      </c>
      <c r="L7" s="15">
        <v>72.2</v>
      </c>
      <c r="M7" s="16">
        <f t="shared" si="2"/>
        <v>43.32</v>
      </c>
      <c r="N7" s="17">
        <f t="shared" si="3"/>
        <v>78.12</v>
      </c>
      <c r="O7" s="22" t="s">
        <v>26</v>
      </c>
      <c r="P7" s="22" t="s">
        <v>21</v>
      </c>
      <c r="Q7" s="10">
        <v>1</v>
      </c>
    </row>
    <row r="8" spans="1:17" s="2" customFormat="1" ht="33" customHeight="1">
      <c r="A8" s="10">
        <v>6</v>
      </c>
      <c r="B8" s="10">
        <v>6</v>
      </c>
      <c r="C8" s="20" t="s">
        <v>30</v>
      </c>
      <c r="D8" s="23"/>
      <c r="E8" s="23"/>
      <c r="F8" s="10">
        <v>123</v>
      </c>
      <c r="G8" s="10">
        <v>131.5</v>
      </c>
      <c r="H8" s="11">
        <f t="shared" si="0"/>
        <v>254.5</v>
      </c>
      <c r="I8" s="13"/>
      <c r="J8" s="10">
        <v>84.83</v>
      </c>
      <c r="K8" s="14">
        <f t="shared" si="1"/>
        <v>33.932</v>
      </c>
      <c r="L8" s="15">
        <v>72.4</v>
      </c>
      <c r="M8" s="16">
        <f t="shared" si="2"/>
        <v>43.440000000000005</v>
      </c>
      <c r="N8" s="17">
        <f t="shared" si="3"/>
        <v>77.37200000000001</v>
      </c>
      <c r="O8" s="23"/>
      <c r="P8" s="23"/>
      <c r="Q8" s="10">
        <v>2</v>
      </c>
    </row>
    <row r="9" spans="1:17" s="2" customFormat="1" ht="33" customHeight="1">
      <c r="A9" s="10">
        <v>7</v>
      </c>
      <c r="B9" s="10">
        <v>7</v>
      </c>
      <c r="C9" s="20" t="s">
        <v>31</v>
      </c>
      <c r="D9" s="24" t="s">
        <v>32</v>
      </c>
      <c r="E9" s="22" t="s">
        <v>19</v>
      </c>
      <c r="F9" s="12">
        <v>128.5</v>
      </c>
      <c r="G9" s="12">
        <v>124</v>
      </c>
      <c r="H9" s="11">
        <f t="shared" si="0"/>
        <v>252.5</v>
      </c>
      <c r="I9" s="18"/>
      <c r="J9" s="12">
        <v>84.17</v>
      </c>
      <c r="K9" s="14">
        <f t="shared" si="1"/>
        <v>33.668</v>
      </c>
      <c r="L9" s="19">
        <v>78.6</v>
      </c>
      <c r="M9" s="16">
        <f t="shared" si="2"/>
        <v>47.16</v>
      </c>
      <c r="N9" s="17">
        <f t="shared" si="3"/>
        <v>80.828</v>
      </c>
      <c r="O9" s="22" t="s">
        <v>33</v>
      </c>
      <c r="P9" s="24" t="s">
        <v>21</v>
      </c>
      <c r="Q9" s="12">
        <v>1</v>
      </c>
    </row>
    <row r="10" spans="1:17" s="2" customFormat="1" ht="33" customHeight="1">
      <c r="A10" s="10">
        <v>8</v>
      </c>
      <c r="B10" s="10">
        <v>8</v>
      </c>
      <c r="C10" s="20" t="s">
        <v>34</v>
      </c>
      <c r="D10" s="25"/>
      <c r="E10" s="23"/>
      <c r="F10" s="12">
        <v>130.5</v>
      </c>
      <c r="G10" s="12">
        <v>125.5</v>
      </c>
      <c r="H10" s="11">
        <f t="shared" si="0"/>
        <v>256</v>
      </c>
      <c r="I10" s="18"/>
      <c r="J10" s="12">
        <v>85.33</v>
      </c>
      <c r="K10" s="14">
        <f t="shared" si="1"/>
        <v>34.132</v>
      </c>
      <c r="L10" s="19">
        <v>71.2</v>
      </c>
      <c r="M10" s="16">
        <f t="shared" si="2"/>
        <v>42.72</v>
      </c>
      <c r="N10" s="17">
        <f t="shared" si="3"/>
        <v>76.852</v>
      </c>
      <c r="O10" s="23"/>
      <c r="P10" s="25"/>
      <c r="Q10" s="12">
        <v>2</v>
      </c>
    </row>
    <row r="11" spans="1:17" s="2" customFormat="1" ht="33" customHeight="1">
      <c r="A11" s="10">
        <v>9</v>
      </c>
      <c r="B11" s="10">
        <v>9</v>
      </c>
      <c r="C11" s="20" t="s">
        <v>35</v>
      </c>
      <c r="D11" s="20" t="s">
        <v>36</v>
      </c>
      <c r="E11" s="20" t="s">
        <v>19</v>
      </c>
      <c r="F11" s="10">
        <v>115.5</v>
      </c>
      <c r="G11" s="10">
        <v>105.5</v>
      </c>
      <c r="H11" s="11">
        <f aca="true" t="shared" si="4" ref="H11:H22">SUM(F11:G11)</f>
        <v>221</v>
      </c>
      <c r="I11" s="13"/>
      <c r="J11" s="10">
        <v>73.67</v>
      </c>
      <c r="K11" s="14">
        <f aca="true" t="shared" si="5" ref="K11:K22">J11*0.4</f>
        <v>29.468000000000004</v>
      </c>
      <c r="L11" s="15">
        <v>75.8</v>
      </c>
      <c r="M11" s="16">
        <f aca="true" t="shared" si="6" ref="M11:M22">L11*0.6</f>
        <v>45.48</v>
      </c>
      <c r="N11" s="17">
        <f aca="true" t="shared" si="7" ref="N11:N22">K11+M11</f>
        <v>74.94800000000001</v>
      </c>
      <c r="O11" s="20" t="s">
        <v>37</v>
      </c>
      <c r="P11" s="20" t="s">
        <v>21</v>
      </c>
      <c r="Q11" s="10">
        <v>1</v>
      </c>
    </row>
    <row r="12" spans="1:17" s="2" customFormat="1" ht="33" customHeight="1">
      <c r="A12" s="10">
        <v>10</v>
      </c>
      <c r="B12" s="10">
        <v>10</v>
      </c>
      <c r="C12" s="20" t="s">
        <v>38</v>
      </c>
      <c r="D12" s="22" t="s">
        <v>39</v>
      </c>
      <c r="E12" s="22" t="s">
        <v>19</v>
      </c>
      <c r="F12" s="10">
        <v>123.5</v>
      </c>
      <c r="G12" s="10">
        <v>135</v>
      </c>
      <c r="H12" s="11">
        <f t="shared" si="4"/>
        <v>258.5</v>
      </c>
      <c r="I12" s="13"/>
      <c r="J12" s="10">
        <v>86.17</v>
      </c>
      <c r="K12" s="14">
        <f t="shared" si="5"/>
        <v>34.468</v>
      </c>
      <c r="L12" s="15">
        <v>79.4</v>
      </c>
      <c r="M12" s="16">
        <f t="shared" si="6"/>
        <v>47.64</v>
      </c>
      <c r="N12" s="17">
        <f t="shared" si="7"/>
        <v>82.108</v>
      </c>
      <c r="O12" s="22" t="s">
        <v>40</v>
      </c>
      <c r="P12" s="22" t="s">
        <v>21</v>
      </c>
      <c r="Q12" s="10">
        <v>1</v>
      </c>
    </row>
    <row r="13" spans="1:17" s="2" customFormat="1" ht="33" customHeight="1">
      <c r="A13" s="10">
        <v>11</v>
      </c>
      <c r="B13" s="10">
        <v>11</v>
      </c>
      <c r="C13" s="20" t="s">
        <v>41</v>
      </c>
      <c r="D13" s="23"/>
      <c r="E13" s="23"/>
      <c r="F13" s="10">
        <v>125.5</v>
      </c>
      <c r="G13" s="10">
        <v>121.5</v>
      </c>
      <c r="H13" s="11">
        <f t="shared" si="4"/>
        <v>247</v>
      </c>
      <c r="I13" s="13"/>
      <c r="J13" s="10">
        <v>82.33</v>
      </c>
      <c r="K13" s="14">
        <f t="shared" si="5"/>
        <v>32.932</v>
      </c>
      <c r="L13" s="15">
        <v>73.4</v>
      </c>
      <c r="M13" s="16">
        <f t="shared" si="6"/>
        <v>44.04</v>
      </c>
      <c r="N13" s="17">
        <f t="shared" si="7"/>
        <v>76.97200000000001</v>
      </c>
      <c r="O13" s="23"/>
      <c r="P13" s="23"/>
      <c r="Q13" s="10">
        <v>2</v>
      </c>
    </row>
    <row r="14" spans="1:17" s="2" customFormat="1" ht="33" customHeight="1">
      <c r="A14" s="10">
        <v>12</v>
      </c>
      <c r="B14" s="10">
        <v>12</v>
      </c>
      <c r="C14" s="20" t="s">
        <v>42</v>
      </c>
      <c r="D14" s="20" t="s">
        <v>43</v>
      </c>
      <c r="E14" s="20" t="s">
        <v>19</v>
      </c>
      <c r="F14" s="10">
        <v>118</v>
      </c>
      <c r="G14" s="10">
        <v>119</v>
      </c>
      <c r="H14" s="11">
        <f t="shared" si="4"/>
        <v>237</v>
      </c>
      <c r="I14" s="13"/>
      <c r="J14" s="10">
        <v>79</v>
      </c>
      <c r="K14" s="14">
        <f t="shared" si="5"/>
        <v>31.6</v>
      </c>
      <c r="L14" s="15">
        <v>67.6</v>
      </c>
      <c r="M14" s="16">
        <f t="shared" si="6"/>
        <v>40.559999999999995</v>
      </c>
      <c r="N14" s="17">
        <f t="shared" si="7"/>
        <v>72.16</v>
      </c>
      <c r="O14" s="20" t="s">
        <v>40</v>
      </c>
      <c r="P14" s="20" t="s">
        <v>44</v>
      </c>
      <c r="Q14" s="10">
        <v>1</v>
      </c>
    </row>
    <row r="15" spans="1:17" s="2" customFormat="1" ht="33" customHeight="1">
      <c r="A15" s="10">
        <v>13</v>
      </c>
      <c r="B15" s="10">
        <v>13</v>
      </c>
      <c r="C15" s="20" t="s">
        <v>45</v>
      </c>
      <c r="D15" s="20" t="s">
        <v>46</v>
      </c>
      <c r="E15" s="20" t="s">
        <v>19</v>
      </c>
      <c r="F15" s="10">
        <v>123</v>
      </c>
      <c r="G15" s="10">
        <v>128</v>
      </c>
      <c r="H15" s="11">
        <f t="shared" si="4"/>
        <v>251</v>
      </c>
      <c r="I15" s="13"/>
      <c r="J15" s="10">
        <v>83.67</v>
      </c>
      <c r="K15" s="14">
        <f t="shared" si="5"/>
        <v>33.468</v>
      </c>
      <c r="L15" s="15">
        <v>68.4</v>
      </c>
      <c r="M15" s="16">
        <f t="shared" si="6"/>
        <v>41.04</v>
      </c>
      <c r="N15" s="17">
        <f t="shared" si="7"/>
        <v>74.50800000000001</v>
      </c>
      <c r="O15" s="20" t="s">
        <v>40</v>
      </c>
      <c r="P15" s="20" t="s">
        <v>47</v>
      </c>
      <c r="Q15" s="10">
        <v>1</v>
      </c>
    </row>
    <row r="16" spans="1:17" s="2" customFormat="1" ht="33" customHeight="1">
      <c r="A16" s="10">
        <v>14</v>
      </c>
      <c r="B16" s="10">
        <v>14</v>
      </c>
      <c r="C16" s="20" t="s">
        <v>48</v>
      </c>
      <c r="D16" s="22" t="s">
        <v>49</v>
      </c>
      <c r="E16" s="22" t="s">
        <v>19</v>
      </c>
      <c r="F16" s="10">
        <v>126</v>
      </c>
      <c r="G16" s="10">
        <v>122</v>
      </c>
      <c r="H16" s="11">
        <f t="shared" si="4"/>
        <v>248</v>
      </c>
      <c r="I16" s="13"/>
      <c r="J16" s="10">
        <v>82.67</v>
      </c>
      <c r="K16" s="14">
        <f t="shared" si="5"/>
        <v>33.068000000000005</v>
      </c>
      <c r="L16" s="15">
        <v>72.8</v>
      </c>
      <c r="M16" s="16">
        <f t="shared" si="6"/>
        <v>43.68</v>
      </c>
      <c r="N16" s="17">
        <f t="shared" si="7"/>
        <v>76.748</v>
      </c>
      <c r="O16" s="22" t="s">
        <v>40</v>
      </c>
      <c r="P16" s="22" t="s">
        <v>50</v>
      </c>
      <c r="Q16" s="10">
        <v>1</v>
      </c>
    </row>
    <row r="17" spans="1:17" s="2" customFormat="1" ht="33" customHeight="1">
      <c r="A17" s="10">
        <v>15</v>
      </c>
      <c r="B17" s="10">
        <v>15</v>
      </c>
      <c r="C17" s="20" t="s">
        <v>51</v>
      </c>
      <c r="D17" s="23"/>
      <c r="E17" s="23"/>
      <c r="F17" s="10">
        <v>109</v>
      </c>
      <c r="G17" s="10">
        <v>122.5</v>
      </c>
      <c r="H17" s="11">
        <f t="shared" si="4"/>
        <v>231.5</v>
      </c>
      <c r="I17" s="13"/>
      <c r="J17" s="10">
        <v>77.17</v>
      </c>
      <c r="K17" s="14">
        <f t="shared" si="5"/>
        <v>30.868000000000002</v>
      </c>
      <c r="L17" s="15">
        <v>67</v>
      </c>
      <c r="M17" s="16">
        <f t="shared" si="6"/>
        <v>40.199999999999996</v>
      </c>
      <c r="N17" s="17">
        <f t="shared" si="7"/>
        <v>71.068</v>
      </c>
      <c r="O17" s="23"/>
      <c r="P17" s="23"/>
      <c r="Q17" s="10">
        <v>2</v>
      </c>
    </row>
    <row r="18" spans="1:17" s="2" customFormat="1" ht="33" customHeight="1">
      <c r="A18" s="10">
        <v>16</v>
      </c>
      <c r="B18" s="10">
        <v>16</v>
      </c>
      <c r="C18" s="20" t="s">
        <v>52</v>
      </c>
      <c r="D18" s="20" t="s">
        <v>53</v>
      </c>
      <c r="E18" s="20" t="s">
        <v>19</v>
      </c>
      <c r="F18" s="10">
        <v>117.5</v>
      </c>
      <c r="G18" s="10">
        <v>126</v>
      </c>
      <c r="H18" s="11">
        <f t="shared" si="4"/>
        <v>243.5</v>
      </c>
      <c r="I18" s="13"/>
      <c r="J18" s="10">
        <v>81.17</v>
      </c>
      <c r="K18" s="14">
        <f t="shared" si="5"/>
        <v>32.468</v>
      </c>
      <c r="L18" s="15">
        <v>73.8</v>
      </c>
      <c r="M18" s="16">
        <f t="shared" si="6"/>
        <v>44.279999999999994</v>
      </c>
      <c r="N18" s="17">
        <f t="shared" si="7"/>
        <v>76.74799999999999</v>
      </c>
      <c r="O18" s="20" t="s">
        <v>54</v>
      </c>
      <c r="P18" s="20" t="s">
        <v>55</v>
      </c>
      <c r="Q18" s="10">
        <v>1</v>
      </c>
    </row>
    <row r="19" spans="1:17" s="2" customFormat="1" ht="33" customHeight="1">
      <c r="A19" s="10">
        <v>17</v>
      </c>
      <c r="B19" s="10">
        <v>17</v>
      </c>
      <c r="C19" s="20" t="s">
        <v>56</v>
      </c>
      <c r="D19" s="22" t="s">
        <v>57</v>
      </c>
      <c r="E19" s="22" t="s">
        <v>19</v>
      </c>
      <c r="F19" s="10">
        <v>114</v>
      </c>
      <c r="G19" s="10">
        <v>119</v>
      </c>
      <c r="H19" s="11">
        <f t="shared" si="4"/>
        <v>233</v>
      </c>
      <c r="I19" s="10">
        <v>5</v>
      </c>
      <c r="J19" s="10">
        <v>82.67</v>
      </c>
      <c r="K19" s="14">
        <f t="shared" si="5"/>
        <v>33.068000000000005</v>
      </c>
      <c r="L19" s="15">
        <v>70.4</v>
      </c>
      <c r="M19" s="16">
        <f t="shared" si="6"/>
        <v>42.24</v>
      </c>
      <c r="N19" s="17">
        <f t="shared" si="7"/>
        <v>75.308</v>
      </c>
      <c r="O19" s="22" t="s">
        <v>54</v>
      </c>
      <c r="P19" s="22" t="s">
        <v>27</v>
      </c>
      <c r="Q19" s="10">
        <v>1</v>
      </c>
    </row>
    <row r="20" spans="1:17" s="2" customFormat="1" ht="33" customHeight="1">
      <c r="A20" s="10">
        <v>18</v>
      </c>
      <c r="B20" s="10">
        <v>18</v>
      </c>
      <c r="C20" s="20" t="s">
        <v>58</v>
      </c>
      <c r="D20" s="23"/>
      <c r="E20" s="23"/>
      <c r="F20" s="10">
        <v>98.5</v>
      </c>
      <c r="G20" s="10">
        <v>100.5</v>
      </c>
      <c r="H20" s="11">
        <f t="shared" si="4"/>
        <v>199</v>
      </c>
      <c r="I20" s="13"/>
      <c r="J20" s="10">
        <v>66.33</v>
      </c>
      <c r="K20" s="14">
        <f t="shared" si="5"/>
        <v>26.532</v>
      </c>
      <c r="L20" s="15">
        <v>66.2</v>
      </c>
      <c r="M20" s="16">
        <f t="shared" si="6"/>
        <v>39.72</v>
      </c>
      <c r="N20" s="17">
        <f t="shared" si="7"/>
        <v>66.252</v>
      </c>
      <c r="O20" s="23"/>
      <c r="P20" s="23"/>
      <c r="Q20" s="10">
        <v>2</v>
      </c>
    </row>
    <row r="21" spans="1:17" s="2" customFormat="1" ht="33" customHeight="1">
      <c r="A21" s="10">
        <v>19</v>
      </c>
      <c r="B21" s="10">
        <v>19</v>
      </c>
      <c r="C21" s="20" t="s">
        <v>59</v>
      </c>
      <c r="D21" s="20" t="s">
        <v>60</v>
      </c>
      <c r="E21" s="20" t="s">
        <v>19</v>
      </c>
      <c r="F21" s="10">
        <v>126</v>
      </c>
      <c r="G21" s="10">
        <v>117.5</v>
      </c>
      <c r="H21" s="11">
        <f t="shared" si="4"/>
        <v>243.5</v>
      </c>
      <c r="I21" s="10">
        <v>5</v>
      </c>
      <c r="J21" s="10">
        <v>86.17</v>
      </c>
      <c r="K21" s="14">
        <f t="shared" si="5"/>
        <v>34.468</v>
      </c>
      <c r="L21" s="15">
        <v>76.8</v>
      </c>
      <c r="M21" s="16">
        <f t="shared" si="6"/>
        <v>46.08</v>
      </c>
      <c r="N21" s="17">
        <f t="shared" si="7"/>
        <v>80.548</v>
      </c>
      <c r="O21" s="20" t="s">
        <v>54</v>
      </c>
      <c r="P21" s="20" t="s">
        <v>61</v>
      </c>
      <c r="Q21" s="10">
        <v>1</v>
      </c>
    </row>
    <row r="22" spans="1:17" s="2" customFormat="1" ht="33" customHeight="1">
      <c r="A22" s="10">
        <v>20</v>
      </c>
      <c r="B22" s="10">
        <v>20</v>
      </c>
      <c r="C22" s="20" t="s">
        <v>62</v>
      </c>
      <c r="D22" s="20" t="s">
        <v>63</v>
      </c>
      <c r="E22" s="20" t="s">
        <v>19</v>
      </c>
      <c r="F22" s="10">
        <v>107.5</v>
      </c>
      <c r="G22" s="10">
        <v>105</v>
      </c>
      <c r="H22" s="11">
        <f t="shared" si="4"/>
        <v>212.5</v>
      </c>
      <c r="I22" s="13"/>
      <c r="J22" s="10">
        <v>70.83</v>
      </c>
      <c r="K22" s="14">
        <f t="shared" si="5"/>
        <v>28.332</v>
      </c>
      <c r="L22" s="15">
        <v>67.8</v>
      </c>
      <c r="M22" s="16">
        <f t="shared" si="6"/>
        <v>40.68</v>
      </c>
      <c r="N22" s="17">
        <f t="shared" si="7"/>
        <v>69.012</v>
      </c>
      <c r="O22" s="20" t="s">
        <v>54</v>
      </c>
      <c r="P22" s="20" t="s">
        <v>64</v>
      </c>
      <c r="Q22" s="10">
        <v>1</v>
      </c>
    </row>
  </sheetData>
  <sheetProtection/>
  <mergeCells count="25">
    <mergeCell ref="O16:O17"/>
    <mergeCell ref="O19:O20"/>
    <mergeCell ref="P3:P5"/>
    <mergeCell ref="P7:P8"/>
    <mergeCell ref="P9:P10"/>
    <mergeCell ref="P12:P13"/>
    <mergeCell ref="P16:P17"/>
    <mergeCell ref="P19:P20"/>
    <mergeCell ref="D19:D20"/>
    <mergeCell ref="E3:E5"/>
    <mergeCell ref="E7:E8"/>
    <mergeCell ref="E9:E10"/>
    <mergeCell ref="E12:E13"/>
    <mergeCell ref="E16:E17"/>
    <mergeCell ref="E19:E20"/>
    <mergeCell ref="A1:Q1"/>
    <mergeCell ref="D3:D5"/>
    <mergeCell ref="D7:D8"/>
    <mergeCell ref="D9:D10"/>
    <mergeCell ref="D12:D13"/>
    <mergeCell ref="D16:D17"/>
    <mergeCell ref="O3:O5"/>
    <mergeCell ref="O7:O8"/>
    <mergeCell ref="O9:O10"/>
    <mergeCell ref="O12:O13"/>
  </mergeCells>
  <printOptions horizontalCentered="1"/>
  <pageMargins left="0.39305555555555555" right="0.39305555555555555" top="0.22777777777777777" bottom="0.1888888888888888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2022-11-21T07:32:07Z</cp:lastPrinted>
  <dcterms:created xsi:type="dcterms:W3CDTF">2020-11-25T12:24:31Z</dcterms:created>
  <dcterms:modified xsi:type="dcterms:W3CDTF">2022-11-21T07:45:17Z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FFE64A177E6146A0B8568E296C27A941</vt:lpwstr>
  </property>
</Properties>
</file>