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90" activeTab="0"/>
  </bookViews>
  <sheets>
    <sheet name="替补 " sheetId="1" r:id="rId1"/>
  </sheets>
  <externalReferences>
    <externalReference r:id="rId4"/>
  </externalReferences>
  <definedNames/>
  <calcPr fullCalcOnLoad="1"/>
</workbook>
</file>

<file path=xl/sharedStrings.xml><?xml version="1.0" encoding="utf-8"?>
<sst xmlns="http://schemas.openxmlformats.org/spreadsheetml/2006/main" count="43" uniqueCount="27">
  <si>
    <t>2022年来安县中医院、来安县第二人民医院自主公开招聘专业技术人员递补拟聘用人员名单公示</t>
  </si>
  <si>
    <t xml:space="preserve">    根据《2022年来安县中医院、来安县第二人民医院自主公开招聘专业技术人员公告》规定，经笔试、资格复审、体检、考察等程序，现将递补拟聘用人员名单公示如下，公示时间10月14日-10月20日，公示期间接受社会监督，监督电话：0550-5617228、0550-5612330。                                                                                                                                                
                                                                                 来安县卫生健康委员会                                                                                        
                                                                                     2022年10月14日</t>
  </si>
  <si>
    <t>序号</t>
  </si>
  <si>
    <t>姓名</t>
  </si>
  <si>
    <t>性别</t>
  </si>
  <si>
    <t>出生年月</t>
  </si>
  <si>
    <t>准考证号</t>
  </si>
  <si>
    <t>报考岗位代码</t>
  </si>
  <si>
    <t>学历</t>
  </si>
  <si>
    <t>学位</t>
  </si>
  <si>
    <t>毕业院校</t>
  </si>
  <si>
    <t>所学专业</t>
  </si>
  <si>
    <t>成绩</t>
  </si>
  <si>
    <t>男</t>
  </si>
  <si>
    <t>202202001</t>
  </si>
  <si>
    <t>学士</t>
  </si>
  <si>
    <t>来安县中医院</t>
  </si>
  <si>
    <t>女</t>
  </si>
  <si>
    <t>202218008</t>
  </si>
  <si>
    <t>202206010</t>
  </si>
  <si>
    <t>202217003</t>
  </si>
  <si>
    <t>来安县第二人民医院</t>
  </si>
  <si>
    <t>202214024</t>
  </si>
  <si>
    <t>202217004</t>
  </si>
  <si>
    <t>202219002</t>
  </si>
  <si>
    <t>202219014</t>
  </si>
  <si>
    <t>202219028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</si>
</sst>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indexed="8"/>
      <name val="等线"/>
      <family val="0"/>
    </font>
    <font>
      <sz val="11"/>
      <name val="宋体"/>
      <family val="0"/>
    </font>
    <font>
      <sz val="9"/>
      <color indexed="8"/>
      <name val="等线"/>
      <family val="0"/>
    </font>
    <font>
      <b/>
      <sz val="14"/>
      <color indexed="8"/>
      <name val="方正小标宋简体"/>
      <family val="4"/>
    </font>
    <font>
      <sz val="12"/>
      <color indexed="8"/>
      <name val="仿宋_GB2312"/>
      <family val="3"/>
    </font>
    <font>
      <sz val="9"/>
      <color indexed="8"/>
      <name val="仿宋_GB2312"/>
      <family val="3"/>
    </font>
    <font>
      <sz val="9"/>
      <color indexed="8"/>
      <name val="宋体"/>
      <family val="0"/>
    </font>
    <font>
      <sz val="10"/>
      <color indexed="8"/>
      <name val="宋体"/>
      <family val="0"/>
    </font>
    <font>
      <sz val="10"/>
      <color indexed="10"/>
      <name val="仿宋_GB2312"/>
      <family val="3"/>
    </font>
    <font>
      <sz val="10"/>
      <color indexed="63"/>
      <name val="仿宋_GB2312"/>
      <family val="3"/>
    </font>
    <font>
      <sz val="10"/>
      <color indexed="10"/>
      <name val="宋体"/>
      <family val="0"/>
    </font>
    <font>
      <sz val="10"/>
      <color indexed="63"/>
      <name val="宋体"/>
      <family val="0"/>
    </font>
    <font>
      <sz val="10"/>
      <color indexed="63"/>
      <name val="等线"/>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8"/>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27">
    <xf numFmtId="0" fontId="0" fillId="0" borderId="0" xfId="0" applyAlignment="1" applyProtection="1">
      <alignment vertical="center"/>
      <protection/>
    </xf>
    <xf numFmtId="0" fontId="2" fillId="0" borderId="0" xfId="0" applyFont="1" applyAlignment="1" applyProtection="1">
      <alignment horizontal="center" vertical="center"/>
      <protection/>
    </xf>
    <xf numFmtId="0" fontId="0" fillId="0" borderId="0" xfId="0" applyAlignment="1" applyProtection="1">
      <alignment horizontal="center" vertical="center"/>
      <protection/>
    </xf>
    <xf numFmtId="0" fontId="0" fillId="33" borderId="0" xfId="0" applyFill="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Alignment="1" applyProtection="1">
      <alignment horizontal="center" vertical="center" wrapText="1"/>
      <protection/>
    </xf>
    <xf numFmtId="0" fontId="3" fillId="0" borderId="0" xfId="0" applyFont="1" applyAlignment="1" applyProtection="1">
      <alignment horizontal="center" vertical="center" wrapText="1"/>
      <protection/>
    </xf>
    <xf numFmtId="0" fontId="4" fillId="0" borderId="10" xfId="0" applyFont="1" applyBorder="1" applyAlignment="1" applyProtection="1">
      <alignment horizontal="left" vertical="center" wrapText="1"/>
      <protection/>
    </xf>
    <xf numFmtId="0" fontId="5" fillId="0" borderId="11" xfId="0" applyFont="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0" borderId="11" xfId="0" applyFont="1" applyBorder="1" applyAlignment="1" applyProtection="1">
      <alignment horizontal="center" vertical="center" wrapText="1"/>
      <protection/>
    </xf>
    <xf numFmtId="0" fontId="50" fillId="33" borderId="11" xfId="0" applyFont="1" applyFill="1" applyBorder="1" applyAlignment="1">
      <alignment horizontal="center" vertical="center"/>
    </xf>
    <xf numFmtId="0" fontId="51" fillId="33" borderId="12" xfId="0" applyFont="1" applyFill="1" applyBorder="1" applyAlignment="1">
      <alignment horizontal="center" vertical="center"/>
    </xf>
    <xf numFmtId="49" fontId="50" fillId="33" borderId="11" xfId="0" applyNumberFormat="1" applyFont="1" applyFill="1" applyBorder="1" applyAlignment="1">
      <alignment horizontal="center" vertical="center"/>
    </xf>
    <xf numFmtId="0" fontId="50" fillId="33" borderId="11" xfId="0" applyFont="1" applyFill="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8" fillId="0" borderId="0" xfId="0" applyFont="1" applyAlignment="1" applyProtection="1">
      <alignment horizontal="center" vertical="center"/>
      <protection/>
    </xf>
    <xf numFmtId="0" fontId="8" fillId="33" borderId="0" xfId="0" applyFont="1" applyFill="1" applyAlignment="1" applyProtection="1">
      <alignment horizontal="center" vertical="center"/>
      <protection/>
    </xf>
    <xf numFmtId="0" fontId="8" fillId="0" borderId="0" xfId="0" applyFont="1" applyAlignment="1" applyProtection="1">
      <alignment horizontal="center" vertical="center" wrapText="1"/>
      <protection/>
    </xf>
    <xf numFmtId="0" fontId="9" fillId="0" borderId="0" xfId="0" applyFont="1" applyAlignment="1" applyProtection="1">
      <alignment horizontal="center" vertical="center"/>
      <protection/>
    </xf>
    <xf numFmtId="0" fontId="9" fillId="33" borderId="0" xfId="0" applyFont="1" applyFill="1" applyAlignment="1" applyProtection="1">
      <alignment horizontal="center" vertical="center"/>
      <protection/>
    </xf>
    <xf numFmtId="0" fontId="9" fillId="0" borderId="0" xfId="0" applyFont="1" applyAlignment="1" applyProtection="1">
      <alignment horizontal="center" vertical="center" wrapText="1"/>
      <protection/>
    </xf>
    <xf numFmtId="0" fontId="0" fillId="0" borderId="10" xfId="0" applyFont="1" applyBorder="1" applyAlignment="1" applyProtection="1">
      <alignment horizontal="left" vertical="center" wrapText="1"/>
      <protection/>
    </xf>
    <xf numFmtId="0" fontId="2" fillId="33" borderId="11" xfId="0" applyFont="1" applyFill="1" applyBorder="1" applyAlignment="1">
      <alignment horizontal="center" vertical="center"/>
    </xf>
    <xf numFmtId="0" fontId="10" fillId="0" borderId="0" xfId="0" applyFont="1" applyAlignment="1" applyProtection="1">
      <alignment horizontal="center" vertical="center"/>
      <protection/>
    </xf>
    <xf numFmtId="0" fontId="11" fillId="0" borderId="0" xfId="0" applyFont="1" applyAlignment="1" applyProtection="1">
      <alignment horizontal="center" vertical="center"/>
      <protection/>
    </xf>
    <xf numFmtId="0" fontId="12" fillId="0" borderId="0" xfId="0" applyFont="1"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B05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25105;&#30340;&#25991;&#26723;\WeChat%20Files\wxid_302g0cxslhs122\FileStorage\File\2022-08\&#25307;&#32771;\2021&#24180;&#25307;&#32771;\2021&#24180;&#26469;&#23433;&#21439;&#32039;&#23494;&#22411;&#21439;&#22495;&#21307;&#20849;&#20307;&#20844;&#24320;&#25307;&#32856;&#19987;&#19994;&#25216;&#26415;&#20154;&#21592;&#25311;&#32856;&#29992;&#21517;&#21333;&#20844;&#3103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3">
          <cell r="I3" t="str">
            <v>录用单位</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0"/>
  <sheetViews>
    <sheetView tabSelected="1" zoomScale="115" zoomScaleNormal="115" workbookViewId="0" topLeftCell="A1">
      <selection activeCell="A1" sqref="A1:L1"/>
    </sheetView>
  </sheetViews>
  <sheetFormatPr defaultColWidth="9.00390625" defaultRowHeight="24.75" customHeight="1"/>
  <cols>
    <col min="1" max="1" width="4.50390625" style="2" bestFit="1" customWidth="1"/>
    <col min="2" max="2" width="7.875" style="2" customWidth="1"/>
    <col min="3" max="3" width="5.375" style="2" customWidth="1"/>
    <col min="4" max="4" width="9.50390625" style="3" customWidth="1"/>
    <col min="5" max="5" width="9.375" style="4" bestFit="1" customWidth="1"/>
    <col min="6" max="6" width="8.50390625" style="2" customWidth="1"/>
    <col min="7" max="7" width="9.25390625" style="2" customWidth="1"/>
    <col min="8" max="8" width="6.75390625" style="2" bestFit="1" customWidth="1"/>
    <col min="9" max="9" width="18.625" style="5" bestFit="1" customWidth="1"/>
    <col min="10" max="10" width="7.50390625" style="2" bestFit="1" customWidth="1"/>
    <col min="11" max="11" width="19.25390625" style="2" bestFit="1" customWidth="1"/>
    <col min="12" max="12" width="7.75390625" style="2" customWidth="1"/>
    <col min="13" max="16384" width="9.00390625" style="4" customWidth="1"/>
  </cols>
  <sheetData>
    <row r="1" spans="1:12" ht="39.75" customHeight="1">
      <c r="A1" s="6" t="s">
        <v>0</v>
      </c>
      <c r="B1" s="6"/>
      <c r="C1" s="6"/>
      <c r="D1" s="6"/>
      <c r="E1" s="6"/>
      <c r="F1" s="6"/>
      <c r="G1" s="6"/>
      <c r="H1" s="6"/>
      <c r="I1" s="6"/>
      <c r="J1" s="6"/>
      <c r="K1" s="6"/>
      <c r="L1" s="6"/>
    </row>
    <row r="2" spans="1:12" ht="78.75" customHeight="1">
      <c r="A2" s="7" t="s">
        <v>1</v>
      </c>
      <c r="B2" s="7"/>
      <c r="C2" s="7"/>
      <c r="D2" s="7"/>
      <c r="E2" s="7"/>
      <c r="F2" s="7"/>
      <c r="G2" s="7"/>
      <c r="H2" s="7"/>
      <c r="I2" s="7"/>
      <c r="J2" s="7"/>
      <c r="K2" s="7"/>
      <c r="L2" s="22"/>
    </row>
    <row r="3" spans="1:12" s="1" customFormat="1" ht="24.75" customHeight="1">
      <c r="A3" s="8" t="s">
        <v>2</v>
      </c>
      <c r="B3" s="8" t="s">
        <v>3</v>
      </c>
      <c r="C3" s="8" t="s">
        <v>4</v>
      </c>
      <c r="D3" s="9" t="s">
        <v>5</v>
      </c>
      <c r="E3" s="8" t="s">
        <v>6</v>
      </c>
      <c r="F3" s="10" t="s">
        <v>7</v>
      </c>
      <c r="G3" s="8" t="s">
        <v>8</v>
      </c>
      <c r="H3" s="8" t="s">
        <v>9</v>
      </c>
      <c r="I3" s="10" t="s">
        <v>10</v>
      </c>
      <c r="J3" s="8" t="s">
        <v>11</v>
      </c>
      <c r="K3" s="10" t="str">
        <f>'[1]Sheet1'!I3</f>
        <v>录用单位</v>
      </c>
      <c r="L3" s="8" t="s">
        <v>12</v>
      </c>
    </row>
    <row r="4" spans="1:12" s="1" customFormat="1" ht="24.75" customHeight="1">
      <c r="A4" s="11">
        <v>1</v>
      </c>
      <c r="B4" s="11" t="str">
        <f>"解勇"</f>
        <v>解勇</v>
      </c>
      <c r="C4" s="11" t="s">
        <v>13</v>
      </c>
      <c r="D4" s="12">
        <v>1994.12</v>
      </c>
      <c r="E4" s="13" t="s">
        <v>14</v>
      </c>
      <c r="F4" s="11">
        <v>2022001</v>
      </c>
      <c r="G4" s="11" t="str">
        <f>"大学本科"</f>
        <v>大学本科</v>
      </c>
      <c r="H4" s="14" t="s">
        <v>15</v>
      </c>
      <c r="I4" s="11" t="str">
        <f>"安徽中医药大学"</f>
        <v>安徽中医药大学</v>
      </c>
      <c r="J4" s="11" t="str">
        <f>"中医学"</f>
        <v>中医学</v>
      </c>
      <c r="K4" s="23" t="s">
        <v>16</v>
      </c>
      <c r="L4" s="23">
        <v>73</v>
      </c>
    </row>
    <row r="5" spans="1:12" s="1" customFormat="1" ht="24.75" customHeight="1">
      <c r="A5" s="11">
        <v>2</v>
      </c>
      <c r="B5" s="11" t="str">
        <f>"张云香"</f>
        <v>张云香</v>
      </c>
      <c r="C5" s="11" t="s">
        <v>17</v>
      </c>
      <c r="D5" s="12">
        <v>1992.01</v>
      </c>
      <c r="E5" s="13" t="s">
        <v>18</v>
      </c>
      <c r="F5" s="11">
        <v>2022007</v>
      </c>
      <c r="G5" s="11" t="str">
        <f>"大学本科"</f>
        <v>大学本科</v>
      </c>
      <c r="H5" s="15" t="s">
        <v>15</v>
      </c>
      <c r="I5" s="11" t="str">
        <f>"安徽医科大学"</f>
        <v>安徽医科大学</v>
      </c>
      <c r="J5" s="11" t="str">
        <f>"药学"</f>
        <v>药学</v>
      </c>
      <c r="K5" s="23" t="s">
        <v>16</v>
      </c>
      <c r="L5" s="23">
        <v>69.1</v>
      </c>
    </row>
    <row r="6" spans="1:12" s="1" customFormat="1" ht="24.75" customHeight="1">
      <c r="A6" s="11">
        <v>3</v>
      </c>
      <c r="B6" s="11" t="str">
        <f>"胡玉洁"</f>
        <v>胡玉洁</v>
      </c>
      <c r="C6" s="11" t="s">
        <v>17</v>
      </c>
      <c r="D6" s="12">
        <v>2000.02</v>
      </c>
      <c r="E6" s="13" t="s">
        <v>19</v>
      </c>
      <c r="F6" s="11">
        <v>2022012</v>
      </c>
      <c r="G6" s="11" t="str">
        <f aca="true" t="shared" si="0" ref="G6:G11">"大学专科"</f>
        <v>大学专科</v>
      </c>
      <c r="H6" s="15"/>
      <c r="I6" s="11" t="str">
        <f>"滁州城市职业学院"</f>
        <v>滁州城市职业学院</v>
      </c>
      <c r="J6" s="11" t="str">
        <f>"护理"</f>
        <v>护理</v>
      </c>
      <c r="K6" s="23" t="s">
        <v>16</v>
      </c>
      <c r="L6" s="23">
        <v>69.7</v>
      </c>
    </row>
    <row r="7" spans="1:12" s="1" customFormat="1" ht="24.75" customHeight="1">
      <c r="A7" s="11">
        <v>4</v>
      </c>
      <c r="B7" s="11" t="str">
        <f>"刘婷"</f>
        <v>刘婷</v>
      </c>
      <c r="C7" s="11" t="s">
        <v>17</v>
      </c>
      <c r="D7" s="12">
        <v>2001.01</v>
      </c>
      <c r="E7" s="13" t="s">
        <v>20</v>
      </c>
      <c r="F7" s="11">
        <v>2022019</v>
      </c>
      <c r="G7" s="11" t="str">
        <f t="shared" si="0"/>
        <v>大学专科</v>
      </c>
      <c r="H7" s="15"/>
      <c r="I7" s="11" t="str">
        <f>"滁州城市职业学院"</f>
        <v>滁州城市职业学院</v>
      </c>
      <c r="J7" s="11" t="str">
        <f>"护理"</f>
        <v>护理</v>
      </c>
      <c r="K7" s="23" t="s">
        <v>21</v>
      </c>
      <c r="L7" s="23">
        <v>66.4</v>
      </c>
    </row>
    <row r="8" spans="1:12" s="1" customFormat="1" ht="24.75" customHeight="1">
      <c r="A8" s="11">
        <v>5</v>
      </c>
      <c r="B8" s="11" t="str">
        <f>"葛宗倩"</f>
        <v>葛宗倩</v>
      </c>
      <c r="C8" s="11" t="s">
        <v>17</v>
      </c>
      <c r="D8" s="12">
        <v>1993.02</v>
      </c>
      <c r="E8" s="13" t="s">
        <v>22</v>
      </c>
      <c r="F8" s="11">
        <v>2022019</v>
      </c>
      <c r="G8" s="11" t="str">
        <f t="shared" si="0"/>
        <v>大学专科</v>
      </c>
      <c r="H8" s="15"/>
      <c r="I8" s="11" t="str">
        <f>"安徽人口职业学院"</f>
        <v>安徽人口职业学院</v>
      </c>
      <c r="J8" s="11" t="str">
        <f>"护理"</f>
        <v>护理</v>
      </c>
      <c r="K8" s="23" t="s">
        <v>21</v>
      </c>
      <c r="L8" s="23">
        <v>66.2</v>
      </c>
    </row>
    <row r="9" spans="1:12" s="1" customFormat="1" ht="24.75" customHeight="1">
      <c r="A9" s="11">
        <v>6</v>
      </c>
      <c r="B9" s="11" t="str">
        <f>"黄楠楠"</f>
        <v>黄楠楠</v>
      </c>
      <c r="C9" s="11" t="s">
        <v>17</v>
      </c>
      <c r="D9" s="12">
        <v>1997.09</v>
      </c>
      <c r="E9" s="13" t="s">
        <v>23</v>
      </c>
      <c r="F9" s="11">
        <v>2022019</v>
      </c>
      <c r="G9" s="11" t="str">
        <f t="shared" si="0"/>
        <v>大学专科</v>
      </c>
      <c r="H9" s="15"/>
      <c r="I9" s="11" t="str">
        <f>"山东现代学院"</f>
        <v>山东现代学院</v>
      </c>
      <c r="J9" s="11" t="str">
        <f>"护理"</f>
        <v>护理</v>
      </c>
      <c r="K9" s="23" t="s">
        <v>21</v>
      </c>
      <c r="L9" s="23">
        <v>65.8</v>
      </c>
    </row>
    <row r="10" spans="1:12" s="1" customFormat="1" ht="24.75" customHeight="1">
      <c r="A10" s="11">
        <v>7</v>
      </c>
      <c r="B10" s="11" t="str">
        <f>"张婷婷"</f>
        <v>张婷婷</v>
      </c>
      <c r="C10" s="11" t="s">
        <v>17</v>
      </c>
      <c r="D10" s="12">
        <v>1996.09</v>
      </c>
      <c r="E10" s="13" t="s">
        <v>24</v>
      </c>
      <c r="F10" s="11">
        <v>2022022</v>
      </c>
      <c r="G10" s="11" t="str">
        <f t="shared" si="0"/>
        <v>大学专科</v>
      </c>
      <c r="H10" s="15"/>
      <c r="I10" s="11" t="str">
        <f>"安庆医药高等专科学校"</f>
        <v>安庆医药高等专科学校</v>
      </c>
      <c r="J10" s="11" t="str">
        <f>"药学"</f>
        <v>药学</v>
      </c>
      <c r="K10" s="23" t="s">
        <v>21</v>
      </c>
      <c r="L10" s="23">
        <v>65.2</v>
      </c>
    </row>
    <row r="11" spans="1:12" s="1" customFormat="1" ht="24.75" customHeight="1">
      <c r="A11" s="11">
        <v>8</v>
      </c>
      <c r="B11" s="11" t="str">
        <f>"尹婷婷"</f>
        <v>尹婷婷</v>
      </c>
      <c r="C11" s="11" t="s">
        <v>17</v>
      </c>
      <c r="D11" s="12">
        <v>1999.01</v>
      </c>
      <c r="E11" s="13" t="s">
        <v>25</v>
      </c>
      <c r="F11" s="11">
        <v>2022022</v>
      </c>
      <c r="G11" s="11" t="str">
        <f t="shared" si="0"/>
        <v>大学专科</v>
      </c>
      <c r="H11" s="15"/>
      <c r="I11" s="11" t="str">
        <f>"安庆医药高等专科学校"</f>
        <v>安庆医药高等专科学校</v>
      </c>
      <c r="J11" s="11" t="str">
        <f>"药学"</f>
        <v>药学</v>
      </c>
      <c r="K11" s="23" t="s">
        <v>21</v>
      </c>
      <c r="L11" s="23">
        <v>61.6</v>
      </c>
    </row>
    <row r="12" spans="1:12" s="1" customFormat="1" ht="24.75" customHeight="1">
      <c r="A12" s="11">
        <v>9</v>
      </c>
      <c r="B12" s="11" t="str">
        <f>"王蝶"</f>
        <v>王蝶</v>
      </c>
      <c r="C12" s="11" t="s">
        <v>17</v>
      </c>
      <c r="D12" s="12">
        <v>1993.04</v>
      </c>
      <c r="E12" s="13" t="s">
        <v>26</v>
      </c>
      <c r="F12" s="11">
        <v>2022023</v>
      </c>
      <c r="G12" s="11" t="str">
        <f>"大学本科"</f>
        <v>大学本科</v>
      </c>
      <c r="H12" s="15" t="s">
        <v>15</v>
      </c>
      <c r="I12" s="11" t="str">
        <f>"安徽中医药大学"</f>
        <v>安徽中医药大学</v>
      </c>
      <c r="J12" s="11" t="str">
        <f>"药学"</f>
        <v>药学</v>
      </c>
      <c r="K12" s="23" t="s">
        <v>21</v>
      </c>
      <c r="L12" s="23">
        <v>72</v>
      </c>
    </row>
    <row r="13" spans="1:12" ht="24.75" customHeight="1">
      <c r="A13" s="16"/>
      <c r="B13" s="16"/>
      <c r="C13" s="16"/>
      <c r="D13" s="17"/>
      <c r="E13" s="16"/>
      <c r="F13" s="18"/>
      <c r="G13" s="16"/>
      <c r="H13" s="16"/>
      <c r="I13" s="18"/>
      <c r="J13" s="16"/>
      <c r="K13" s="18"/>
      <c r="L13" s="24"/>
    </row>
    <row r="14" spans="1:12" ht="24.75" customHeight="1">
      <c r="A14" s="16"/>
      <c r="B14" s="16"/>
      <c r="C14" s="16"/>
      <c r="D14" s="17"/>
      <c r="E14" s="16"/>
      <c r="F14" s="18"/>
      <c r="G14" s="16"/>
      <c r="H14" s="16"/>
      <c r="I14" s="18"/>
      <c r="J14" s="16"/>
      <c r="K14" s="18"/>
      <c r="L14" s="24"/>
    </row>
    <row r="15" spans="1:12" ht="24.75" customHeight="1">
      <c r="A15" s="19"/>
      <c r="B15" s="19"/>
      <c r="C15" s="19"/>
      <c r="D15" s="20"/>
      <c r="E15" s="19"/>
      <c r="F15" s="21"/>
      <c r="G15" s="19"/>
      <c r="H15" s="19"/>
      <c r="I15" s="21"/>
      <c r="J15" s="19"/>
      <c r="K15" s="21"/>
      <c r="L15" s="25"/>
    </row>
    <row r="16" spans="1:12" ht="24.75" customHeight="1">
      <c r="A16" s="16"/>
      <c r="B16" s="16"/>
      <c r="C16" s="16"/>
      <c r="D16" s="17"/>
      <c r="E16" s="16"/>
      <c r="F16" s="18"/>
      <c r="G16" s="16"/>
      <c r="H16" s="16"/>
      <c r="I16" s="18"/>
      <c r="J16" s="16"/>
      <c r="K16" s="18"/>
      <c r="L16" s="24"/>
    </row>
    <row r="17" spans="1:12" ht="24.75" customHeight="1">
      <c r="A17" s="19"/>
      <c r="B17" s="19"/>
      <c r="C17" s="19"/>
      <c r="D17" s="20"/>
      <c r="E17" s="19"/>
      <c r="F17" s="21"/>
      <c r="G17" s="19"/>
      <c r="H17" s="19"/>
      <c r="I17" s="21"/>
      <c r="J17" s="19"/>
      <c r="K17" s="21"/>
      <c r="L17" s="25"/>
    </row>
    <row r="18" spans="1:12" ht="24.75" customHeight="1">
      <c r="A18" s="16"/>
      <c r="B18" s="16"/>
      <c r="C18" s="16"/>
      <c r="D18" s="17"/>
      <c r="E18" s="16"/>
      <c r="F18" s="18"/>
      <c r="G18" s="16"/>
      <c r="H18" s="16"/>
      <c r="I18" s="18"/>
      <c r="J18" s="16"/>
      <c r="K18" s="18"/>
      <c r="L18" s="24"/>
    </row>
    <row r="19" spans="1:12" ht="24.75" customHeight="1">
      <c r="A19" s="19"/>
      <c r="B19" s="19"/>
      <c r="C19" s="19"/>
      <c r="D19" s="20"/>
      <c r="E19" s="19"/>
      <c r="F19" s="21"/>
      <c r="G19" s="19"/>
      <c r="H19" s="19"/>
      <c r="I19" s="21"/>
      <c r="J19" s="19"/>
      <c r="K19" s="21"/>
      <c r="L19" s="26"/>
    </row>
    <row r="20" spans="1:12" ht="24.75" customHeight="1">
      <c r="A20" s="16"/>
      <c r="B20" s="16"/>
      <c r="C20" s="16"/>
      <c r="D20" s="17"/>
      <c r="E20" s="16"/>
      <c r="F20" s="18"/>
      <c r="G20" s="16"/>
      <c r="H20" s="16"/>
      <c r="I20" s="18"/>
      <c r="J20" s="16"/>
      <c r="K20" s="18"/>
      <c r="L20" s="24"/>
    </row>
  </sheetData>
  <sheetProtection/>
  <mergeCells count="2">
    <mergeCell ref="A1:L1"/>
    <mergeCell ref="A2:L2"/>
  </mergeCells>
  <printOptions/>
  <pageMargins left="0.5118110236220472" right="0.31496062992125984" top="0.5511811023622047" bottom="0.5511811023622047"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万崽牛奶</cp:lastModifiedBy>
  <cp:lastPrinted>2022-10-14T07:10:24Z</cp:lastPrinted>
  <dcterms:created xsi:type="dcterms:W3CDTF">2021-11-23T00:26:00Z</dcterms:created>
  <dcterms:modified xsi:type="dcterms:W3CDTF">2022-10-14T08:39:45Z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6AB331123AEE4510902BDE3C19A2D7DC</vt:lpwstr>
  </property>
</Properties>
</file>