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" sheetId="5" r:id="rId1"/>
  </sheets>
  <definedNames>
    <definedName name="_xlnm._FilterDatabase" localSheetId="0" hidden="1">sheet!$A$2:$K$87</definedName>
  </definedNames>
  <calcPr calcId="144525"/>
</workbook>
</file>

<file path=xl/sharedStrings.xml><?xml version="1.0" encoding="utf-8"?>
<sst xmlns="http://schemas.openxmlformats.org/spreadsheetml/2006/main" count="353" uniqueCount="191">
  <si>
    <t xml:space="preserve">2022年殷都区疾病预防控制中心公开招聘工作人员总成绩       </t>
  </si>
  <si>
    <t>序号</t>
  </si>
  <si>
    <t>姓名</t>
  </si>
  <si>
    <t>准考证号</t>
  </si>
  <si>
    <t>单位名称</t>
  </si>
  <si>
    <t>岗位编码</t>
  </si>
  <si>
    <t>笔试成绩</t>
  </si>
  <si>
    <t>面试原始成绩</t>
  </si>
  <si>
    <t>加权系数</t>
  </si>
  <si>
    <t>面试最终成绩</t>
  </si>
  <si>
    <t>总成绩</t>
  </si>
  <si>
    <t>排名</t>
  </si>
  <si>
    <t>白洁</t>
  </si>
  <si>
    <t>22010101622</t>
  </si>
  <si>
    <t>殷都区疾病预防控制中心</t>
  </si>
  <si>
    <t>0101</t>
  </si>
  <si>
    <t>郭晓越</t>
  </si>
  <si>
    <t>22010102729</t>
  </si>
  <si>
    <t>吴亚楠</t>
  </si>
  <si>
    <t>22010100313</t>
  </si>
  <si>
    <t>常志铭</t>
  </si>
  <si>
    <t>22010102802</t>
  </si>
  <si>
    <t>贾佩</t>
  </si>
  <si>
    <t>22010100729</t>
  </si>
  <si>
    <t>杨子涵</t>
  </si>
  <si>
    <t>22010102318</t>
  </si>
  <si>
    <t>曹洛宁</t>
  </si>
  <si>
    <t>22010101520</t>
  </si>
  <si>
    <t>万红艳</t>
  </si>
  <si>
    <t>22010101926</t>
  </si>
  <si>
    <t>张利雪</t>
  </si>
  <si>
    <t>22010100708</t>
  </si>
  <si>
    <t>王一帆</t>
  </si>
  <si>
    <t>22010101809</t>
  </si>
  <si>
    <t>郜金燕</t>
  </si>
  <si>
    <t>22010101012</t>
  </si>
  <si>
    <t>赵晨园</t>
  </si>
  <si>
    <t>22010101006</t>
  </si>
  <si>
    <t>邱维涛</t>
  </si>
  <si>
    <t>22010102508</t>
  </si>
  <si>
    <t>曹立恺</t>
  </si>
  <si>
    <t>22010101915</t>
  </si>
  <si>
    <t>张莹</t>
  </si>
  <si>
    <t>22010100917</t>
  </si>
  <si>
    <t>高志刚</t>
  </si>
  <si>
    <t>22010100403</t>
  </si>
  <si>
    <t>苏驰</t>
  </si>
  <si>
    <t>22010100515</t>
  </si>
  <si>
    <t>孟欣怡</t>
  </si>
  <si>
    <t>22010102912</t>
  </si>
  <si>
    <t>孟佳</t>
  </si>
  <si>
    <t>22010100325</t>
  </si>
  <si>
    <t>冯曼</t>
  </si>
  <si>
    <t>22010101611</t>
  </si>
  <si>
    <t>李超云</t>
  </si>
  <si>
    <t>22010101821</t>
  </si>
  <si>
    <t>骈天芳</t>
  </si>
  <si>
    <t>22010100402</t>
  </si>
  <si>
    <t>王鹏超</t>
  </si>
  <si>
    <t>22010101413</t>
  </si>
  <si>
    <t>张芝琳</t>
  </si>
  <si>
    <t>22010102801</t>
  </si>
  <si>
    <t>宋慧芝</t>
  </si>
  <si>
    <t>22010100109</t>
  </si>
  <si>
    <t>陈英豪</t>
  </si>
  <si>
    <t>22010100925</t>
  </si>
  <si>
    <t>原梦雪</t>
  </si>
  <si>
    <t>22010101815</t>
  </si>
  <si>
    <t>于小梅</t>
  </si>
  <si>
    <t>22010100605</t>
  </si>
  <si>
    <t>杜芊</t>
  </si>
  <si>
    <t>22010100405</t>
  </si>
  <si>
    <t>徐前前</t>
  </si>
  <si>
    <t>22010103013</t>
  </si>
  <si>
    <t>王莹</t>
  </si>
  <si>
    <t>22010100225</t>
  </si>
  <si>
    <t>卫星</t>
  </si>
  <si>
    <t>22010101206</t>
  </si>
  <si>
    <t>赵伟婷</t>
  </si>
  <si>
    <t>22010102811</t>
  </si>
  <si>
    <t>刘亚辉</t>
  </si>
  <si>
    <t>22010101716</t>
  </si>
  <si>
    <t>高越</t>
  </si>
  <si>
    <t>22010101521</t>
  </si>
  <si>
    <t>杨亮</t>
  </si>
  <si>
    <t>22010101325</t>
  </si>
  <si>
    <t>郭海云</t>
  </si>
  <si>
    <t>22010101817</t>
  </si>
  <si>
    <t>刘炳钧</t>
  </si>
  <si>
    <t>22010102906</t>
  </si>
  <si>
    <t>张蕾</t>
  </si>
  <si>
    <t>22010100506</t>
  </si>
  <si>
    <t>臧越</t>
  </si>
  <si>
    <t>22010102013</t>
  </si>
  <si>
    <t>李静娜</t>
  </si>
  <si>
    <t>22010101230</t>
  </si>
  <si>
    <t>陈馨宁</t>
  </si>
  <si>
    <t>22010100401</t>
  </si>
  <si>
    <t>高赛鑫</t>
  </si>
  <si>
    <t>22010101725</t>
  </si>
  <si>
    <t>王珂</t>
  </si>
  <si>
    <t>22010102305</t>
  </si>
  <si>
    <t>刘玉翔</t>
  </si>
  <si>
    <t>22010102522</t>
  </si>
  <si>
    <t>葛广兵</t>
  </si>
  <si>
    <t>22010102307</t>
  </si>
  <si>
    <t>尚慧</t>
  </si>
  <si>
    <t>22010100811</t>
  </si>
  <si>
    <t>王曼晴</t>
  </si>
  <si>
    <t>22010101930</t>
  </si>
  <si>
    <t>苏硕</t>
  </si>
  <si>
    <t>22010201312</t>
  </si>
  <si>
    <t>0102</t>
  </si>
  <si>
    <t>刘玉杰</t>
  </si>
  <si>
    <t>22010201111</t>
  </si>
  <si>
    <t>吕颖瑞</t>
  </si>
  <si>
    <t>22010201322</t>
  </si>
  <si>
    <t>王会云</t>
  </si>
  <si>
    <t>22010202501</t>
  </si>
  <si>
    <t>张潇月</t>
  </si>
  <si>
    <t>22010200302</t>
  </si>
  <si>
    <t>陈澳华</t>
  </si>
  <si>
    <t>22010201802</t>
  </si>
  <si>
    <t>申力元</t>
  </si>
  <si>
    <t>22010202422</t>
  </si>
  <si>
    <t>李晴晴</t>
  </si>
  <si>
    <t>22010200121</t>
  </si>
  <si>
    <t>朱亚鹏</t>
  </si>
  <si>
    <t>22010202016</t>
  </si>
  <si>
    <t>朱方方</t>
  </si>
  <si>
    <t>22010301805</t>
  </si>
  <si>
    <t>0103</t>
  </si>
  <si>
    <t>宋亚轩</t>
  </si>
  <si>
    <t>22010301330</t>
  </si>
  <si>
    <t>宋敏</t>
  </si>
  <si>
    <t>22010302308</t>
  </si>
  <si>
    <t>冯茂洋</t>
  </si>
  <si>
    <t>22010302118</t>
  </si>
  <si>
    <t>杨娜娜</t>
  </si>
  <si>
    <t>22010302813</t>
  </si>
  <si>
    <t>贾国庆</t>
  </si>
  <si>
    <t>22010301524</t>
  </si>
  <si>
    <t>王士坤</t>
  </si>
  <si>
    <t>22010403114</t>
  </si>
  <si>
    <t>0104</t>
  </si>
  <si>
    <t>董玥琳</t>
  </si>
  <si>
    <t>22010403104</t>
  </si>
  <si>
    <t>封琦俐</t>
  </si>
  <si>
    <t>22010403125</t>
  </si>
  <si>
    <t>孙志伟</t>
  </si>
  <si>
    <t>22010403129</t>
  </si>
  <si>
    <t>王志英</t>
  </si>
  <si>
    <t>22010403112</t>
  </si>
  <si>
    <t>刘国浩</t>
  </si>
  <si>
    <t>22010403115</t>
  </si>
  <si>
    <t>郭梁</t>
  </si>
  <si>
    <t>22020102504</t>
  </si>
  <si>
    <t>殷都区健康教育所</t>
  </si>
  <si>
    <t>0201</t>
  </si>
  <si>
    <t>王鑫倩</t>
  </si>
  <si>
    <t>22020100222</t>
  </si>
  <si>
    <t>何燕飞</t>
  </si>
  <si>
    <t>22020101726</t>
  </si>
  <si>
    <t>林钊霆</t>
  </si>
  <si>
    <t>22020102103</t>
  </si>
  <si>
    <t>马秀</t>
  </si>
  <si>
    <t>22020101220</t>
  </si>
  <si>
    <t>任晓璐</t>
  </si>
  <si>
    <t>22020102209</t>
  </si>
  <si>
    <t>郑莹莹</t>
  </si>
  <si>
    <t>22020102228</t>
  </si>
  <si>
    <t>郑玲</t>
  </si>
  <si>
    <t>22020101020</t>
  </si>
  <si>
    <t>董钰淇</t>
  </si>
  <si>
    <t>22020101411</t>
  </si>
  <si>
    <t>蔡高灿</t>
  </si>
  <si>
    <t>22020102110</t>
  </si>
  <si>
    <t>程丽红</t>
  </si>
  <si>
    <t>22020200920</t>
  </si>
  <si>
    <t>0202</t>
  </si>
  <si>
    <t>李甜</t>
  </si>
  <si>
    <t>22020200217</t>
  </si>
  <si>
    <t>石晓丽</t>
  </si>
  <si>
    <t>22020202002</t>
  </si>
  <si>
    <t>杨晓雨</t>
  </si>
  <si>
    <t>22020201804</t>
  </si>
  <si>
    <t>张志莹</t>
  </si>
  <si>
    <t>22020201724</t>
  </si>
  <si>
    <t>李慧娟</t>
  </si>
  <si>
    <t>22020200704</t>
  </si>
  <si>
    <t>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</si>
</sst>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3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8"/>
  <sheetViews>
    <sheetView tabSelected="1" workbookViewId="0">
      <selection activeCell="M84" sqref="M84"/>
    </sheetView>
  </sheetViews>
  <sheetFormatPr defaultColWidth="9" defaultRowHeight="13.5"/>
  <cols>
    <col min="1" max="1" width="9" style="1"/>
    <col min="2" max="2" width="15.25" style="1" customWidth="1"/>
    <col min="3" max="3" width="18.875" style="1" customWidth="1"/>
    <col min="4" max="4" width="27" style="1" customWidth="1"/>
    <col min="5" max="5" width="11.875" style="1" customWidth="1"/>
    <col min="6" max="6" width="15.375" style="2" customWidth="1"/>
    <col min="7" max="7" width="14.25" style="2" customWidth="1"/>
    <col min="8" max="8" width="10.375" style="2" customWidth="1"/>
    <col min="9" max="9" width="15.875" style="2" customWidth="1"/>
    <col min="10" max="10" width="20" style="2" customWidth="1"/>
    <col min="11" max="11" width="9.625" style="1" customWidth="1"/>
    <col min="12" max="16384" width="9" style="1"/>
  </cols>
  <sheetData>
    <row r="1" s="1" customFormat="1" ht="5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4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s="1" customFormat="1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8">
        <v>85.64</v>
      </c>
      <c r="G3" s="8">
        <v>82.23</v>
      </c>
      <c r="H3" s="9">
        <v>1.001</v>
      </c>
      <c r="I3" s="8">
        <f t="shared" ref="I3:I44" si="0">G3*H3</f>
        <v>82.31223</v>
      </c>
      <c r="J3" s="8">
        <f t="shared" ref="J3:J66" si="1">F3*0.5+I3*0.5</f>
        <v>83.976115</v>
      </c>
      <c r="K3" s="7">
        <f>SUMPRODUCT((E$3:E$87=E3)*(J$3:J$87&gt;J3))+1</f>
        <v>1</v>
      </c>
    </row>
    <row r="4" s="1" customFormat="1" spans="1:11">
      <c r="A4" s="7">
        <v>2</v>
      </c>
      <c r="B4" s="7" t="s">
        <v>16</v>
      </c>
      <c r="C4" s="7" t="s">
        <v>17</v>
      </c>
      <c r="D4" s="7" t="s">
        <v>14</v>
      </c>
      <c r="E4" s="7" t="s">
        <v>15</v>
      </c>
      <c r="F4" s="8">
        <v>82.16</v>
      </c>
      <c r="G4" s="8">
        <v>85.13</v>
      </c>
      <c r="H4" s="9">
        <v>0.999</v>
      </c>
      <c r="I4" s="8">
        <f t="shared" si="0"/>
        <v>85.04487</v>
      </c>
      <c r="J4" s="8">
        <f t="shared" si="1"/>
        <v>83.602435</v>
      </c>
      <c r="K4" s="7">
        <f>SUMPRODUCT((E$3:E$87=E4)*(J$3:J$87&gt;J4))+1</f>
        <v>2</v>
      </c>
    </row>
    <row r="5" s="1" customFormat="1" spans="1:11">
      <c r="A5" s="7">
        <v>3</v>
      </c>
      <c r="B5" s="7" t="s">
        <v>18</v>
      </c>
      <c r="C5" s="7" t="s">
        <v>19</v>
      </c>
      <c r="D5" s="7" t="s">
        <v>14</v>
      </c>
      <c r="E5" s="7" t="s">
        <v>15</v>
      </c>
      <c r="F5" s="8">
        <v>78.6</v>
      </c>
      <c r="G5" s="8">
        <v>85.34</v>
      </c>
      <c r="H5" s="9">
        <v>1.001</v>
      </c>
      <c r="I5" s="8">
        <f t="shared" si="0"/>
        <v>85.42534</v>
      </c>
      <c r="J5" s="8">
        <f t="shared" si="1"/>
        <v>82.01267</v>
      </c>
      <c r="K5" s="7">
        <f>SUMPRODUCT((E$3:E$87=E5)*(J$3:J$87&gt;J5))+1</f>
        <v>3</v>
      </c>
    </row>
    <row r="6" s="1" customFormat="1" spans="1:11">
      <c r="A6" s="7">
        <v>4</v>
      </c>
      <c r="B6" s="7" t="s">
        <v>20</v>
      </c>
      <c r="C6" s="7" t="s">
        <v>21</v>
      </c>
      <c r="D6" s="7" t="s">
        <v>14</v>
      </c>
      <c r="E6" s="7" t="s">
        <v>15</v>
      </c>
      <c r="F6" s="8">
        <v>81.04</v>
      </c>
      <c r="G6" s="8">
        <v>82.71</v>
      </c>
      <c r="H6" s="9">
        <v>1.001</v>
      </c>
      <c r="I6" s="8">
        <f t="shared" si="0"/>
        <v>82.79271</v>
      </c>
      <c r="J6" s="8">
        <f t="shared" si="1"/>
        <v>81.916355</v>
      </c>
      <c r="K6" s="7">
        <f>SUMPRODUCT((E$3:E$87=E6)*(J$3:J$87&gt;J6))+1</f>
        <v>4</v>
      </c>
    </row>
    <row r="7" s="1" customFormat="1" spans="1:11">
      <c r="A7" s="7">
        <v>5</v>
      </c>
      <c r="B7" s="7" t="s">
        <v>22</v>
      </c>
      <c r="C7" s="7" t="s">
        <v>23</v>
      </c>
      <c r="D7" s="7" t="s">
        <v>14</v>
      </c>
      <c r="E7" s="7" t="s">
        <v>15</v>
      </c>
      <c r="F7" s="8">
        <v>78.04</v>
      </c>
      <c r="G7" s="8">
        <v>84.31</v>
      </c>
      <c r="H7" s="9">
        <v>0.999</v>
      </c>
      <c r="I7" s="8">
        <f t="shared" si="0"/>
        <v>84.22569</v>
      </c>
      <c r="J7" s="8">
        <f t="shared" si="1"/>
        <v>81.132845</v>
      </c>
      <c r="K7" s="7">
        <f>SUMPRODUCT((E$3:E$87=E7)*(J$3:J$87&gt;J7))+1</f>
        <v>5</v>
      </c>
    </row>
    <row r="8" s="1" customFormat="1" spans="1:11">
      <c r="A8" s="7">
        <v>6</v>
      </c>
      <c r="B8" s="7" t="s">
        <v>24</v>
      </c>
      <c r="C8" s="7" t="s">
        <v>25</v>
      </c>
      <c r="D8" s="7" t="s">
        <v>14</v>
      </c>
      <c r="E8" s="7" t="s">
        <v>15</v>
      </c>
      <c r="F8" s="8">
        <v>76.44</v>
      </c>
      <c r="G8" s="8">
        <v>83.12</v>
      </c>
      <c r="H8" s="9">
        <v>1.001</v>
      </c>
      <c r="I8" s="8">
        <f t="shared" si="0"/>
        <v>83.20312</v>
      </c>
      <c r="J8" s="8">
        <f t="shared" si="1"/>
        <v>79.82156</v>
      </c>
      <c r="K8" s="7">
        <f>SUMPRODUCT((E$3:E$87=E8)*(J$3:J$87&gt;J8))+1</f>
        <v>6</v>
      </c>
    </row>
    <row r="9" s="1" customFormat="1" spans="1:11">
      <c r="A9" s="7">
        <v>7</v>
      </c>
      <c r="B9" s="7" t="s">
        <v>26</v>
      </c>
      <c r="C9" s="7" t="s">
        <v>27</v>
      </c>
      <c r="D9" s="7" t="s">
        <v>14</v>
      </c>
      <c r="E9" s="7" t="s">
        <v>15</v>
      </c>
      <c r="F9" s="8">
        <v>75.36</v>
      </c>
      <c r="G9" s="8">
        <v>83.45</v>
      </c>
      <c r="H9" s="9">
        <v>1.001</v>
      </c>
      <c r="I9" s="8">
        <f t="shared" si="0"/>
        <v>83.53345</v>
      </c>
      <c r="J9" s="8">
        <f t="shared" si="1"/>
        <v>79.446725</v>
      </c>
      <c r="K9" s="7">
        <f>SUMPRODUCT((E$3:E$87=E9)*(J$3:J$87&gt;J9))+1</f>
        <v>7</v>
      </c>
    </row>
    <row r="10" s="1" customFormat="1" spans="1:11">
      <c r="A10" s="7">
        <v>8</v>
      </c>
      <c r="B10" s="7" t="s">
        <v>28</v>
      </c>
      <c r="C10" s="7" t="s">
        <v>29</v>
      </c>
      <c r="D10" s="7" t="s">
        <v>14</v>
      </c>
      <c r="E10" s="7" t="s">
        <v>15</v>
      </c>
      <c r="F10" s="8">
        <v>73.2</v>
      </c>
      <c r="G10" s="8">
        <v>85.46</v>
      </c>
      <c r="H10" s="9">
        <v>0.999</v>
      </c>
      <c r="I10" s="8">
        <f t="shared" si="0"/>
        <v>85.37454</v>
      </c>
      <c r="J10" s="8">
        <f t="shared" si="1"/>
        <v>79.28727</v>
      </c>
      <c r="K10" s="7">
        <f>SUMPRODUCT((E$3:E$87=E10)*(J$3:J$87&gt;J10))+1</f>
        <v>8</v>
      </c>
    </row>
    <row r="11" s="1" customFormat="1" spans="1:11">
      <c r="A11" s="7">
        <v>9</v>
      </c>
      <c r="B11" s="7" t="s">
        <v>30</v>
      </c>
      <c r="C11" s="7" t="s">
        <v>31</v>
      </c>
      <c r="D11" s="7" t="s">
        <v>14</v>
      </c>
      <c r="E11" s="7" t="s">
        <v>15</v>
      </c>
      <c r="F11" s="8">
        <v>75.48</v>
      </c>
      <c r="G11" s="8">
        <v>82.52</v>
      </c>
      <c r="H11" s="9">
        <v>0.999</v>
      </c>
      <c r="I11" s="8">
        <f t="shared" si="0"/>
        <v>82.43748</v>
      </c>
      <c r="J11" s="8">
        <f t="shared" si="1"/>
        <v>78.95874</v>
      </c>
      <c r="K11" s="7">
        <f>SUMPRODUCT((E$3:E$87=E11)*(J$3:J$87&gt;J11))+1</f>
        <v>9</v>
      </c>
    </row>
    <row r="12" s="1" customFormat="1" spans="1:11">
      <c r="A12" s="7">
        <v>10</v>
      </c>
      <c r="B12" s="7" t="s">
        <v>32</v>
      </c>
      <c r="C12" s="7" t="s">
        <v>33</v>
      </c>
      <c r="D12" s="7" t="s">
        <v>14</v>
      </c>
      <c r="E12" s="7" t="s">
        <v>15</v>
      </c>
      <c r="F12" s="8">
        <v>74.12</v>
      </c>
      <c r="G12" s="8">
        <v>83.59</v>
      </c>
      <c r="H12" s="9">
        <v>1.001</v>
      </c>
      <c r="I12" s="8">
        <f t="shared" si="0"/>
        <v>83.67359</v>
      </c>
      <c r="J12" s="8">
        <f t="shared" si="1"/>
        <v>78.896795</v>
      </c>
      <c r="K12" s="7">
        <f>SUMPRODUCT((E$3:E$87=E12)*(J$3:J$87&gt;J12))+1</f>
        <v>10</v>
      </c>
    </row>
    <row r="13" s="1" customFormat="1" spans="1:11">
      <c r="A13" s="7">
        <v>11</v>
      </c>
      <c r="B13" s="7" t="s">
        <v>34</v>
      </c>
      <c r="C13" s="7" t="s">
        <v>35</v>
      </c>
      <c r="D13" s="7" t="s">
        <v>14</v>
      </c>
      <c r="E13" s="7" t="s">
        <v>15</v>
      </c>
      <c r="F13" s="8">
        <v>76.68</v>
      </c>
      <c r="G13" s="8">
        <v>80.76</v>
      </c>
      <c r="H13" s="9">
        <v>0.999</v>
      </c>
      <c r="I13" s="8">
        <f t="shared" si="0"/>
        <v>80.67924</v>
      </c>
      <c r="J13" s="8">
        <f t="shared" si="1"/>
        <v>78.67962</v>
      </c>
      <c r="K13" s="7">
        <f>SUMPRODUCT((E$3:E$87=E13)*(J$3:J$87&gt;J13))+1</f>
        <v>11</v>
      </c>
    </row>
    <row r="14" s="1" customFormat="1" spans="1:11">
      <c r="A14" s="7">
        <v>12</v>
      </c>
      <c r="B14" s="7" t="s">
        <v>36</v>
      </c>
      <c r="C14" s="7" t="s">
        <v>37</v>
      </c>
      <c r="D14" s="7" t="s">
        <v>14</v>
      </c>
      <c r="E14" s="7" t="s">
        <v>15</v>
      </c>
      <c r="F14" s="8">
        <v>73</v>
      </c>
      <c r="G14" s="8">
        <v>83.18</v>
      </c>
      <c r="H14" s="9">
        <v>1.001</v>
      </c>
      <c r="I14" s="8">
        <f t="shared" si="0"/>
        <v>83.26318</v>
      </c>
      <c r="J14" s="8">
        <f t="shared" si="1"/>
        <v>78.13159</v>
      </c>
      <c r="K14" s="7">
        <f>SUMPRODUCT((E$3:E$87=E14)*(J$3:J$87&gt;J14))+1</f>
        <v>12</v>
      </c>
    </row>
    <row r="15" s="1" customFormat="1" spans="1:11">
      <c r="A15" s="7">
        <v>13</v>
      </c>
      <c r="B15" s="7" t="s">
        <v>38</v>
      </c>
      <c r="C15" s="7" t="s">
        <v>39</v>
      </c>
      <c r="D15" s="7" t="s">
        <v>14</v>
      </c>
      <c r="E15" s="7" t="s">
        <v>15</v>
      </c>
      <c r="F15" s="8">
        <v>75.52</v>
      </c>
      <c r="G15" s="8">
        <v>80.43</v>
      </c>
      <c r="H15" s="9">
        <v>1.001</v>
      </c>
      <c r="I15" s="8">
        <f t="shared" si="0"/>
        <v>80.51043</v>
      </c>
      <c r="J15" s="8">
        <f t="shared" si="1"/>
        <v>78.015215</v>
      </c>
      <c r="K15" s="7">
        <f>SUMPRODUCT((E$3:E$87=E15)*(J$3:J$87&gt;J15))+1</f>
        <v>13</v>
      </c>
    </row>
    <row r="16" s="1" customFormat="1" spans="1:11">
      <c r="A16" s="7">
        <v>14</v>
      </c>
      <c r="B16" s="7" t="s">
        <v>40</v>
      </c>
      <c r="C16" s="7" t="s">
        <v>41</v>
      </c>
      <c r="D16" s="7" t="s">
        <v>14</v>
      </c>
      <c r="E16" s="7" t="s">
        <v>15</v>
      </c>
      <c r="F16" s="8">
        <v>71.04</v>
      </c>
      <c r="G16" s="8">
        <v>83.52</v>
      </c>
      <c r="H16" s="9">
        <v>1.001</v>
      </c>
      <c r="I16" s="8">
        <f t="shared" si="0"/>
        <v>83.60352</v>
      </c>
      <c r="J16" s="8">
        <f t="shared" si="1"/>
        <v>77.32176</v>
      </c>
      <c r="K16" s="7">
        <f>SUMPRODUCT((E$3:E$87=E16)*(J$3:J$87&gt;J16))+1</f>
        <v>14</v>
      </c>
    </row>
    <row r="17" s="1" customFormat="1" spans="1:11">
      <c r="A17" s="7">
        <v>15</v>
      </c>
      <c r="B17" s="7" t="s">
        <v>42</v>
      </c>
      <c r="C17" s="7" t="s">
        <v>43</v>
      </c>
      <c r="D17" s="7" t="s">
        <v>14</v>
      </c>
      <c r="E17" s="7" t="s">
        <v>15</v>
      </c>
      <c r="F17" s="8">
        <v>72.4</v>
      </c>
      <c r="G17" s="8">
        <v>82.17</v>
      </c>
      <c r="H17" s="9">
        <v>0.999</v>
      </c>
      <c r="I17" s="8">
        <f t="shared" si="0"/>
        <v>82.08783</v>
      </c>
      <c r="J17" s="8">
        <f t="shared" si="1"/>
        <v>77.243915</v>
      </c>
      <c r="K17" s="7">
        <f>SUMPRODUCT((E$3:E$87=E17)*(J$3:J$87&gt;J17))+1</f>
        <v>15</v>
      </c>
    </row>
    <row r="18" s="1" customFormat="1" spans="1:11">
      <c r="A18" s="7">
        <v>16</v>
      </c>
      <c r="B18" s="7" t="s">
        <v>44</v>
      </c>
      <c r="C18" s="7" t="s">
        <v>45</v>
      </c>
      <c r="D18" s="7" t="s">
        <v>14</v>
      </c>
      <c r="E18" s="7" t="s">
        <v>15</v>
      </c>
      <c r="F18" s="8">
        <v>75.96</v>
      </c>
      <c r="G18" s="8">
        <v>78.4</v>
      </c>
      <c r="H18" s="9">
        <v>0.999</v>
      </c>
      <c r="I18" s="8">
        <f t="shared" si="0"/>
        <v>78.3216</v>
      </c>
      <c r="J18" s="8">
        <f t="shared" si="1"/>
        <v>77.1408</v>
      </c>
      <c r="K18" s="7">
        <f>SUMPRODUCT((E$3:E$87=E18)*(J$3:J$87&gt;J18))+1</f>
        <v>16</v>
      </c>
    </row>
    <row r="19" s="1" customFormat="1" spans="1:11">
      <c r="A19" s="7">
        <v>17</v>
      </c>
      <c r="B19" s="7" t="s">
        <v>46</v>
      </c>
      <c r="C19" s="7" t="s">
        <v>47</v>
      </c>
      <c r="D19" s="7" t="s">
        <v>14</v>
      </c>
      <c r="E19" s="7" t="s">
        <v>15</v>
      </c>
      <c r="F19" s="8">
        <v>70.92</v>
      </c>
      <c r="G19" s="8">
        <v>82.87</v>
      </c>
      <c r="H19" s="9">
        <v>0.999</v>
      </c>
      <c r="I19" s="8">
        <f t="shared" si="0"/>
        <v>82.78713</v>
      </c>
      <c r="J19" s="8">
        <f t="shared" si="1"/>
        <v>76.853565</v>
      </c>
      <c r="K19" s="7">
        <f>SUMPRODUCT((E$3:E$87=E19)*(J$3:J$87&gt;J19))+1</f>
        <v>17</v>
      </c>
    </row>
    <row r="20" s="1" customFormat="1" spans="1:11">
      <c r="A20" s="7">
        <v>18</v>
      </c>
      <c r="B20" s="7" t="s">
        <v>48</v>
      </c>
      <c r="C20" s="7" t="s">
        <v>49</v>
      </c>
      <c r="D20" s="7" t="s">
        <v>14</v>
      </c>
      <c r="E20" s="7" t="s">
        <v>15</v>
      </c>
      <c r="F20" s="8">
        <v>72.08</v>
      </c>
      <c r="G20" s="8">
        <v>81.47</v>
      </c>
      <c r="H20" s="9">
        <v>1.001</v>
      </c>
      <c r="I20" s="8">
        <f t="shared" si="0"/>
        <v>81.55147</v>
      </c>
      <c r="J20" s="8">
        <f t="shared" si="1"/>
        <v>76.815735</v>
      </c>
      <c r="K20" s="7">
        <f>SUMPRODUCT((E$3:E$87=E20)*(J$3:J$87&gt;J20))+1</f>
        <v>18</v>
      </c>
    </row>
    <row r="21" s="1" customFormat="1" spans="1:11">
      <c r="A21" s="7">
        <v>19</v>
      </c>
      <c r="B21" s="7" t="s">
        <v>50</v>
      </c>
      <c r="C21" s="7" t="s">
        <v>51</v>
      </c>
      <c r="D21" s="7" t="s">
        <v>14</v>
      </c>
      <c r="E21" s="7" t="s">
        <v>15</v>
      </c>
      <c r="F21" s="8">
        <v>71.6</v>
      </c>
      <c r="G21" s="8">
        <v>82.09</v>
      </c>
      <c r="H21" s="9">
        <v>0.999</v>
      </c>
      <c r="I21" s="8">
        <f t="shared" si="0"/>
        <v>82.00791</v>
      </c>
      <c r="J21" s="8">
        <f t="shared" si="1"/>
        <v>76.803955</v>
      </c>
      <c r="K21" s="7">
        <f>SUMPRODUCT((E$3:E$87=E21)*(J$3:J$87&gt;J21))+1</f>
        <v>19</v>
      </c>
    </row>
    <row r="22" s="1" customFormat="1" spans="1:11">
      <c r="A22" s="7">
        <v>20</v>
      </c>
      <c r="B22" s="7" t="s">
        <v>52</v>
      </c>
      <c r="C22" s="7" t="s">
        <v>53</v>
      </c>
      <c r="D22" s="7" t="s">
        <v>14</v>
      </c>
      <c r="E22" s="7" t="s">
        <v>15</v>
      </c>
      <c r="F22" s="8">
        <v>74.24</v>
      </c>
      <c r="G22" s="8">
        <v>79.02</v>
      </c>
      <c r="H22" s="9">
        <v>0.999</v>
      </c>
      <c r="I22" s="8">
        <f t="shared" si="0"/>
        <v>78.94098</v>
      </c>
      <c r="J22" s="8">
        <f t="shared" si="1"/>
        <v>76.59049</v>
      </c>
      <c r="K22" s="7">
        <f>SUMPRODUCT((E$3:E$87=E22)*(J$3:J$87&gt;J22))+1</f>
        <v>20</v>
      </c>
    </row>
    <row r="23" s="1" customFormat="1" spans="1:11">
      <c r="A23" s="7">
        <v>21</v>
      </c>
      <c r="B23" s="7" t="s">
        <v>54</v>
      </c>
      <c r="C23" s="7" t="s">
        <v>55</v>
      </c>
      <c r="D23" s="7" t="s">
        <v>14</v>
      </c>
      <c r="E23" s="7" t="s">
        <v>15</v>
      </c>
      <c r="F23" s="8">
        <v>70.8</v>
      </c>
      <c r="G23" s="8">
        <v>81.5</v>
      </c>
      <c r="H23" s="9">
        <v>1.001</v>
      </c>
      <c r="I23" s="8">
        <f t="shared" si="0"/>
        <v>81.5815</v>
      </c>
      <c r="J23" s="8">
        <f t="shared" si="1"/>
        <v>76.19075</v>
      </c>
      <c r="K23" s="7">
        <f>SUMPRODUCT((E$3:E$87=E23)*(J$3:J$87&gt;J23))+1</f>
        <v>21</v>
      </c>
    </row>
    <row r="24" s="1" customFormat="1" spans="1:11">
      <c r="A24" s="7">
        <v>22</v>
      </c>
      <c r="B24" s="7" t="s">
        <v>56</v>
      </c>
      <c r="C24" s="7" t="s">
        <v>57</v>
      </c>
      <c r="D24" s="7" t="s">
        <v>14</v>
      </c>
      <c r="E24" s="7" t="s">
        <v>15</v>
      </c>
      <c r="F24" s="8">
        <v>70.24</v>
      </c>
      <c r="G24" s="8">
        <v>81.78</v>
      </c>
      <c r="H24" s="9">
        <v>1.001</v>
      </c>
      <c r="I24" s="8">
        <f t="shared" si="0"/>
        <v>81.86178</v>
      </c>
      <c r="J24" s="8">
        <f t="shared" si="1"/>
        <v>76.05089</v>
      </c>
      <c r="K24" s="7">
        <f>SUMPRODUCT((E$3:E$87=E24)*(J$3:J$87&gt;J24))+1</f>
        <v>22</v>
      </c>
    </row>
    <row r="25" s="1" customFormat="1" spans="1:11">
      <c r="A25" s="7">
        <v>23</v>
      </c>
      <c r="B25" s="7" t="s">
        <v>58</v>
      </c>
      <c r="C25" s="7" t="s">
        <v>59</v>
      </c>
      <c r="D25" s="7" t="s">
        <v>14</v>
      </c>
      <c r="E25" s="7" t="s">
        <v>15</v>
      </c>
      <c r="F25" s="8">
        <v>70.68</v>
      </c>
      <c r="G25" s="8">
        <v>81.07</v>
      </c>
      <c r="H25" s="9">
        <v>0.999</v>
      </c>
      <c r="I25" s="8">
        <f t="shared" si="0"/>
        <v>80.98893</v>
      </c>
      <c r="J25" s="8">
        <f t="shared" si="1"/>
        <v>75.834465</v>
      </c>
      <c r="K25" s="7">
        <f>SUMPRODUCT((E$3:E$87=E25)*(J$3:J$87&gt;J25))+1</f>
        <v>23</v>
      </c>
    </row>
    <row r="26" s="1" customFormat="1" spans="1:11">
      <c r="A26" s="7">
        <v>24</v>
      </c>
      <c r="B26" s="7" t="s">
        <v>60</v>
      </c>
      <c r="C26" s="7" t="s">
        <v>61</v>
      </c>
      <c r="D26" s="7" t="s">
        <v>14</v>
      </c>
      <c r="E26" s="7" t="s">
        <v>15</v>
      </c>
      <c r="F26" s="8">
        <v>70.44</v>
      </c>
      <c r="G26" s="8">
        <v>81.21</v>
      </c>
      <c r="H26" s="9">
        <v>0.999</v>
      </c>
      <c r="I26" s="8">
        <f t="shared" si="0"/>
        <v>81.12879</v>
      </c>
      <c r="J26" s="8">
        <f t="shared" si="1"/>
        <v>75.784395</v>
      </c>
      <c r="K26" s="7">
        <f>SUMPRODUCT((E$3:E$87=E26)*(J$3:J$87&gt;J26))+1</f>
        <v>24</v>
      </c>
    </row>
    <row r="27" s="1" customFormat="1" spans="1:11">
      <c r="A27" s="7">
        <v>25</v>
      </c>
      <c r="B27" s="7" t="s">
        <v>62</v>
      </c>
      <c r="C27" s="7" t="s">
        <v>63</v>
      </c>
      <c r="D27" s="7" t="s">
        <v>14</v>
      </c>
      <c r="E27" s="7" t="s">
        <v>15</v>
      </c>
      <c r="F27" s="8">
        <v>67</v>
      </c>
      <c r="G27" s="8">
        <v>84.19</v>
      </c>
      <c r="H27" s="9">
        <v>0.999</v>
      </c>
      <c r="I27" s="8">
        <f t="shared" si="0"/>
        <v>84.10581</v>
      </c>
      <c r="J27" s="8">
        <f t="shared" si="1"/>
        <v>75.552905</v>
      </c>
      <c r="K27" s="7">
        <f>SUMPRODUCT((E$3:E$87=E27)*(J$3:J$87&gt;J27))+1</f>
        <v>25</v>
      </c>
    </row>
    <row r="28" s="1" customFormat="1" spans="1:11">
      <c r="A28" s="7">
        <v>26</v>
      </c>
      <c r="B28" s="7" t="s">
        <v>64</v>
      </c>
      <c r="C28" s="7" t="s">
        <v>65</v>
      </c>
      <c r="D28" s="7" t="s">
        <v>14</v>
      </c>
      <c r="E28" s="7" t="s">
        <v>15</v>
      </c>
      <c r="F28" s="8">
        <v>69.84</v>
      </c>
      <c r="G28" s="8">
        <v>80.81</v>
      </c>
      <c r="H28" s="9">
        <v>1.001</v>
      </c>
      <c r="I28" s="8">
        <f t="shared" si="0"/>
        <v>80.89081</v>
      </c>
      <c r="J28" s="8">
        <f t="shared" si="1"/>
        <v>75.365405</v>
      </c>
      <c r="K28" s="7">
        <f>SUMPRODUCT((E$3:E$87=E28)*(J$3:J$87&gt;J28))+1</f>
        <v>26</v>
      </c>
    </row>
    <row r="29" s="1" customFormat="1" spans="1:11">
      <c r="A29" s="7">
        <v>27</v>
      </c>
      <c r="B29" s="7" t="s">
        <v>66</v>
      </c>
      <c r="C29" s="7" t="s">
        <v>67</v>
      </c>
      <c r="D29" s="7" t="s">
        <v>14</v>
      </c>
      <c r="E29" s="7" t="s">
        <v>15</v>
      </c>
      <c r="F29" s="8">
        <v>69.76</v>
      </c>
      <c r="G29" s="8">
        <v>81.04</v>
      </c>
      <c r="H29" s="9">
        <v>0.999</v>
      </c>
      <c r="I29" s="8">
        <f t="shared" si="0"/>
        <v>80.95896</v>
      </c>
      <c r="J29" s="8">
        <f t="shared" si="1"/>
        <v>75.35948</v>
      </c>
      <c r="K29" s="7">
        <f>SUMPRODUCT((E$3:E$87=E29)*(J$3:J$87&gt;J29))+1</f>
        <v>27</v>
      </c>
    </row>
    <row r="30" s="1" customFormat="1" spans="1:11">
      <c r="A30" s="7">
        <v>28</v>
      </c>
      <c r="B30" s="7" t="s">
        <v>68</v>
      </c>
      <c r="C30" s="7" t="s">
        <v>69</v>
      </c>
      <c r="D30" s="7" t="s">
        <v>14</v>
      </c>
      <c r="E30" s="7" t="s">
        <v>15</v>
      </c>
      <c r="F30" s="8">
        <v>66.88</v>
      </c>
      <c r="G30" s="8">
        <v>83.13</v>
      </c>
      <c r="H30" s="9">
        <v>1.001</v>
      </c>
      <c r="I30" s="8">
        <f t="shared" si="0"/>
        <v>83.21313</v>
      </c>
      <c r="J30" s="8">
        <f t="shared" si="1"/>
        <v>75.046565</v>
      </c>
      <c r="K30" s="7">
        <f>SUMPRODUCT((E$3:E$87=E30)*(J$3:J$87&gt;J30))+1</f>
        <v>28</v>
      </c>
    </row>
    <row r="31" s="1" customFormat="1" spans="1:11">
      <c r="A31" s="7">
        <v>29</v>
      </c>
      <c r="B31" s="7" t="s">
        <v>70</v>
      </c>
      <c r="C31" s="7" t="s">
        <v>71</v>
      </c>
      <c r="D31" s="7" t="s">
        <v>14</v>
      </c>
      <c r="E31" s="7" t="s">
        <v>15</v>
      </c>
      <c r="F31" s="8">
        <v>70.56</v>
      </c>
      <c r="G31" s="8">
        <v>78.81</v>
      </c>
      <c r="H31" s="9">
        <v>1.001</v>
      </c>
      <c r="I31" s="8">
        <f t="shared" si="0"/>
        <v>78.88881</v>
      </c>
      <c r="J31" s="8">
        <f t="shared" si="1"/>
        <v>74.724405</v>
      </c>
      <c r="K31" s="7">
        <f>SUMPRODUCT((E$3:E$87=E31)*(J$3:J$87&gt;J31))+1</f>
        <v>29</v>
      </c>
    </row>
    <row r="32" s="1" customFormat="1" spans="1:11">
      <c r="A32" s="7">
        <v>30</v>
      </c>
      <c r="B32" s="7" t="s">
        <v>72</v>
      </c>
      <c r="C32" s="7" t="s">
        <v>73</v>
      </c>
      <c r="D32" s="7" t="s">
        <v>14</v>
      </c>
      <c r="E32" s="7" t="s">
        <v>15</v>
      </c>
      <c r="F32" s="8">
        <v>68.92</v>
      </c>
      <c r="G32" s="8">
        <v>79.75</v>
      </c>
      <c r="H32" s="9">
        <v>1.001</v>
      </c>
      <c r="I32" s="8">
        <f t="shared" si="0"/>
        <v>79.82975</v>
      </c>
      <c r="J32" s="8">
        <f t="shared" si="1"/>
        <v>74.374875</v>
      </c>
      <c r="K32" s="7">
        <f>SUMPRODUCT((E$3:E$87=E32)*(J$3:J$87&gt;J32))+1</f>
        <v>30</v>
      </c>
    </row>
    <row r="33" s="1" customFormat="1" spans="1:11">
      <c r="A33" s="7">
        <v>31</v>
      </c>
      <c r="B33" s="7" t="s">
        <v>74</v>
      </c>
      <c r="C33" s="7" t="s">
        <v>75</v>
      </c>
      <c r="D33" s="7" t="s">
        <v>14</v>
      </c>
      <c r="E33" s="7" t="s">
        <v>15</v>
      </c>
      <c r="F33" s="8">
        <v>70</v>
      </c>
      <c r="G33" s="8">
        <v>78.76</v>
      </c>
      <c r="H33" s="9">
        <v>0.999</v>
      </c>
      <c r="I33" s="8">
        <f t="shared" si="0"/>
        <v>78.68124</v>
      </c>
      <c r="J33" s="8">
        <f t="shared" si="1"/>
        <v>74.34062</v>
      </c>
      <c r="K33" s="7">
        <f>SUMPRODUCT((E$3:E$87=E33)*(J$3:J$87&gt;J33))+1</f>
        <v>31</v>
      </c>
    </row>
    <row r="34" s="1" customFormat="1" spans="1:11">
      <c r="A34" s="7">
        <v>32</v>
      </c>
      <c r="B34" s="7" t="s">
        <v>76</v>
      </c>
      <c r="C34" s="7" t="s">
        <v>77</v>
      </c>
      <c r="D34" s="7" t="s">
        <v>14</v>
      </c>
      <c r="E34" s="7" t="s">
        <v>15</v>
      </c>
      <c r="F34" s="8">
        <v>66.52</v>
      </c>
      <c r="G34" s="8">
        <v>82.02</v>
      </c>
      <c r="H34" s="9">
        <v>1.001</v>
      </c>
      <c r="I34" s="8">
        <f t="shared" si="0"/>
        <v>82.10202</v>
      </c>
      <c r="J34" s="8">
        <f t="shared" si="1"/>
        <v>74.31101</v>
      </c>
      <c r="K34" s="7">
        <f>SUMPRODUCT((E$3:E$87=E34)*(J$3:J$87&gt;J34))+1</f>
        <v>32</v>
      </c>
    </row>
    <row r="35" s="1" customFormat="1" spans="1:11">
      <c r="A35" s="7">
        <v>33</v>
      </c>
      <c r="B35" s="7" t="s">
        <v>78</v>
      </c>
      <c r="C35" s="7" t="s">
        <v>79</v>
      </c>
      <c r="D35" s="7" t="s">
        <v>14</v>
      </c>
      <c r="E35" s="7" t="s">
        <v>15</v>
      </c>
      <c r="F35" s="8">
        <v>68.24</v>
      </c>
      <c r="G35" s="8">
        <v>79.72</v>
      </c>
      <c r="H35" s="9">
        <v>1.001</v>
      </c>
      <c r="I35" s="8">
        <f t="shared" si="0"/>
        <v>79.79972</v>
      </c>
      <c r="J35" s="8">
        <f t="shared" si="1"/>
        <v>74.01986</v>
      </c>
      <c r="K35" s="7">
        <f>SUMPRODUCT((E$3:E$87=E35)*(J$3:J$87&gt;J35))+1</f>
        <v>33</v>
      </c>
    </row>
    <row r="36" s="1" customFormat="1" spans="1:11">
      <c r="A36" s="7">
        <v>34</v>
      </c>
      <c r="B36" s="7" t="s">
        <v>80</v>
      </c>
      <c r="C36" s="7" t="s">
        <v>81</v>
      </c>
      <c r="D36" s="7" t="s">
        <v>14</v>
      </c>
      <c r="E36" s="7" t="s">
        <v>15</v>
      </c>
      <c r="F36" s="8">
        <v>69.64</v>
      </c>
      <c r="G36" s="8">
        <v>77.9</v>
      </c>
      <c r="H36" s="9">
        <v>1.001</v>
      </c>
      <c r="I36" s="8">
        <f t="shared" si="0"/>
        <v>77.9779</v>
      </c>
      <c r="J36" s="8">
        <f t="shared" si="1"/>
        <v>73.80895</v>
      </c>
      <c r="K36" s="7">
        <f>SUMPRODUCT((E$3:E$87=E36)*(J$3:J$87&gt;J36))+1</f>
        <v>34</v>
      </c>
    </row>
    <row r="37" s="1" customFormat="1" spans="1:11">
      <c r="A37" s="7">
        <v>35</v>
      </c>
      <c r="B37" s="7" t="s">
        <v>82</v>
      </c>
      <c r="C37" s="7" t="s">
        <v>83</v>
      </c>
      <c r="D37" s="7" t="s">
        <v>14</v>
      </c>
      <c r="E37" s="7" t="s">
        <v>15</v>
      </c>
      <c r="F37" s="8">
        <v>68.04</v>
      </c>
      <c r="G37" s="8">
        <v>79.32</v>
      </c>
      <c r="H37" s="9">
        <v>0.999</v>
      </c>
      <c r="I37" s="8">
        <f t="shared" si="0"/>
        <v>79.24068</v>
      </c>
      <c r="J37" s="8">
        <f t="shared" si="1"/>
        <v>73.64034</v>
      </c>
      <c r="K37" s="7">
        <f>SUMPRODUCT((E$3:E$87=E37)*(J$3:J$87&gt;J37))+1</f>
        <v>35</v>
      </c>
    </row>
    <row r="38" s="1" customFormat="1" spans="1:11">
      <c r="A38" s="7">
        <v>36</v>
      </c>
      <c r="B38" s="7" t="s">
        <v>84</v>
      </c>
      <c r="C38" s="7" t="s">
        <v>85</v>
      </c>
      <c r="D38" s="7" t="s">
        <v>14</v>
      </c>
      <c r="E38" s="7" t="s">
        <v>15</v>
      </c>
      <c r="F38" s="8">
        <v>65.16</v>
      </c>
      <c r="G38" s="8">
        <v>80.96</v>
      </c>
      <c r="H38" s="9">
        <v>1.001</v>
      </c>
      <c r="I38" s="8">
        <f t="shared" si="0"/>
        <v>81.04096</v>
      </c>
      <c r="J38" s="8">
        <f t="shared" si="1"/>
        <v>73.10048</v>
      </c>
      <c r="K38" s="7">
        <f>SUMPRODUCT((E$3:E$87=E38)*(J$3:J$87&gt;J38))+1</f>
        <v>36</v>
      </c>
    </row>
    <row r="39" s="1" customFormat="1" spans="1:11">
      <c r="A39" s="7">
        <v>37</v>
      </c>
      <c r="B39" s="7" t="s">
        <v>86</v>
      </c>
      <c r="C39" s="7" t="s">
        <v>87</v>
      </c>
      <c r="D39" s="7" t="s">
        <v>14</v>
      </c>
      <c r="E39" s="7" t="s">
        <v>15</v>
      </c>
      <c r="F39" s="8">
        <v>68.6</v>
      </c>
      <c r="G39" s="8">
        <v>76.29</v>
      </c>
      <c r="H39" s="9">
        <v>0.999</v>
      </c>
      <c r="I39" s="8">
        <f t="shared" si="0"/>
        <v>76.21371</v>
      </c>
      <c r="J39" s="8">
        <f t="shared" si="1"/>
        <v>72.406855</v>
      </c>
      <c r="K39" s="7">
        <f>SUMPRODUCT((E$3:E$87=E39)*(J$3:J$87&gt;J39))+1</f>
        <v>37</v>
      </c>
    </row>
    <row r="40" s="1" customFormat="1" spans="1:11">
      <c r="A40" s="7">
        <v>38</v>
      </c>
      <c r="B40" s="7" t="s">
        <v>88</v>
      </c>
      <c r="C40" s="7" t="s">
        <v>89</v>
      </c>
      <c r="D40" s="7" t="s">
        <v>14</v>
      </c>
      <c r="E40" s="7" t="s">
        <v>15</v>
      </c>
      <c r="F40" s="8">
        <v>63.44</v>
      </c>
      <c r="G40" s="8">
        <v>81</v>
      </c>
      <c r="H40" s="9">
        <v>1.001</v>
      </c>
      <c r="I40" s="8">
        <f t="shared" si="0"/>
        <v>81.081</v>
      </c>
      <c r="J40" s="8">
        <f t="shared" si="1"/>
        <v>72.2605</v>
      </c>
      <c r="K40" s="7">
        <f>SUMPRODUCT((E$3:E$87=E40)*(J$3:J$87&gt;J40))+1</f>
        <v>38</v>
      </c>
    </row>
    <row r="41" s="1" customFormat="1" spans="1:11">
      <c r="A41" s="7">
        <v>39</v>
      </c>
      <c r="B41" s="7" t="s">
        <v>90</v>
      </c>
      <c r="C41" s="7" t="s">
        <v>91</v>
      </c>
      <c r="D41" s="7" t="s">
        <v>14</v>
      </c>
      <c r="E41" s="7" t="s">
        <v>15</v>
      </c>
      <c r="F41" s="8">
        <v>64.12</v>
      </c>
      <c r="G41" s="8">
        <v>80.33</v>
      </c>
      <c r="H41" s="9">
        <v>0.999</v>
      </c>
      <c r="I41" s="8">
        <f t="shared" si="0"/>
        <v>80.24967</v>
      </c>
      <c r="J41" s="8">
        <f t="shared" si="1"/>
        <v>72.184835</v>
      </c>
      <c r="K41" s="7">
        <f>SUMPRODUCT((E$3:E$87=E41)*(J$3:J$87&gt;J41))+1</f>
        <v>39</v>
      </c>
    </row>
    <row r="42" s="1" customFormat="1" spans="1:11">
      <c r="A42" s="7">
        <v>40</v>
      </c>
      <c r="B42" s="7" t="s">
        <v>92</v>
      </c>
      <c r="C42" s="7" t="s">
        <v>93</v>
      </c>
      <c r="D42" s="7" t="s">
        <v>14</v>
      </c>
      <c r="E42" s="7" t="s">
        <v>15</v>
      </c>
      <c r="F42" s="8">
        <v>64</v>
      </c>
      <c r="G42" s="8">
        <v>79.79</v>
      </c>
      <c r="H42" s="9">
        <v>1.001</v>
      </c>
      <c r="I42" s="8">
        <f t="shared" si="0"/>
        <v>79.86979</v>
      </c>
      <c r="J42" s="8">
        <f t="shared" si="1"/>
        <v>71.934895</v>
      </c>
      <c r="K42" s="7">
        <f>SUMPRODUCT((E$3:E$87=E42)*(J$3:J$87&gt;J42))+1</f>
        <v>40</v>
      </c>
    </row>
    <row r="43" s="1" customFormat="1" spans="1:11">
      <c r="A43" s="7">
        <v>41</v>
      </c>
      <c r="B43" s="7" t="s">
        <v>94</v>
      </c>
      <c r="C43" s="7" t="s">
        <v>95</v>
      </c>
      <c r="D43" s="7" t="s">
        <v>14</v>
      </c>
      <c r="E43" s="7" t="s">
        <v>15</v>
      </c>
      <c r="F43" s="8">
        <v>63.32</v>
      </c>
      <c r="G43" s="8">
        <v>78.88</v>
      </c>
      <c r="H43" s="9">
        <v>0.999</v>
      </c>
      <c r="I43" s="8">
        <f t="shared" si="0"/>
        <v>78.80112</v>
      </c>
      <c r="J43" s="8">
        <f t="shared" si="1"/>
        <v>71.06056</v>
      </c>
      <c r="K43" s="7">
        <f>SUMPRODUCT((E$3:E$87=E43)*(J$3:J$87&gt;J43))+1</f>
        <v>41</v>
      </c>
    </row>
    <row r="44" s="1" customFormat="1" spans="1:11">
      <c r="A44" s="7">
        <v>42</v>
      </c>
      <c r="B44" s="7" t="s">
        <v>96</v>
      </c>
      <c r="C44" s="7" t="s">
        <v>97</v>
      </c>
      <c r="D44" s="7" t="s">
        <v>14</v>
      </c>
      <c r="E44" s="7" t="s">
        <v>15</v>
      </c>
      <c r="F44" s="8">
        <v>63.76</v>
      </c>
      <c r="G44" s="8">
        <v>78.39</v>
      </c>
      <c r="H44" s="9">
        <v>0.999</v>
      </c>
      <c r="I44" s="8">
        <f t="shared" si="0"/>
        <v>78.31161</v>
      </c>
      <c r="J44" s="8">
        <f t="shared" si="1"/>
        <v>71.035805</v>
      </c>
      <c r="K44" s="7">
        <f>SUMPRODUCT((E$3:E$87=E44)*(J$3:J$87&gt;J44))+1</f>
        <v>42</v>
      </c>
    </row>
    <row r="45" s="1" customFormat="1" spans="1:11">
      <c r="A45" s="7">
        <v>43</v>
      </c>
      <c r="B45" s="7" t="s">
        <v>98</v>
      </c>
      <c r="C45" s="7" t="s">
        <v>99</v>
      </c>
      <c r="D45" s="7" t="s">
        <v>14</v>
      </c>
      <c r="E45" s="7" t="s">
        <v>15</v>
      </c>
      <c r="F45" s="8">
        <v>79.2</v>
      </c>
      <c r="G45" s="8">
        <v>0</v>
      </c>
      <c r="H45" s="8"/>
      <c r="I45" s="8">
        <v>0</v>
      </c>
      <c r="J45" s="8">
        <f t="shared" si="1"/>
        <v>39.6</v>
      </c>
      <c r="K45" s="7">
        <f>SUMPRODUCT((E$3:E$87=E45)*(J$3:J$87&gt;J45))+1</f>
        <v>43</v>
      </c>
    </row>
    <row r="46" s="1" customFormat="1" spans="1:11">
      <c r="A46" s="7">
        <v>44</v>
      </c>
      <c r="B46" s="7" t="s">
        <v>100</v>
      </c>
      <c r="C46" s="7" t="s">
        <v>101</v>
      </c>
      <c r="D46" s="7" t="s">
        <v>14</v>
      </c>
      <c r="E46" s="7" t="s">
        <v>15</v>
      </c>
      <c r="F46" s="8">
        <v>78.04</v>
      </c>
      <c r="G46" s="8">
        <v>0</v>
      </c>
      <c r="H46" s="9"/>
      <c r="I46" s="8">
        <v>0</v>
      </c>
      <c r="J46" s="8">
        <f t="shared" si="1"/>
        <v>39.02</v>
      </c>
      <c r="K46" s="7">
        <f>SUMPRODUCT((E$3:E$87=E46)*(J$3:J$87&gt;J46))+1</f>
        <v>44</v>
      </c>
    </row>
    <row r="47" s="1" customFormat="1" spans="1:11">
      <c r="A47" s="7">
        <v>45</v>
      </c>
      <c r="B47" s="7" t="s">
        <v>102</v>
      </c>
      <c r="C47" s="7" t="s">
        <v>103</v>
      </c>
      <c r="D47" s="7" t="s">
        <v>14</v>
      </c>
      <c r="E47" s="7" t="s">
        <v>15</v>
      </c>
      <c r="F47" s="8">
        <v>69.2</v>
      </c>
      <c r="G47" s="8">
        <v>0</v>
      </c>
      <c r="H47" s="8"/>
      <c r="I47" s="8">
        <v>0</v>
      </c>
      <c r="J47" s="8">
        <f t="shared" si="1"/>
        <v>34.6</v>
      </c>
      <c r="K47" s="7">
        <f>SUMPRODUCT((E$3:E$87=E47)*(J$3:J$87&gt;J47))+1</f>
        <v>45</v>
      </c>
    </row>
    <row r="48" s="1" customFormat="1" spans="1:11">
      <c r="A48" s="7">
        <v>46</v>
      </c>
      <c r="B48" s="7" t="s">
        <v>104</v>
      </c>
      <c r="C48" s="7" t="s">
        <v>105</v>
      </c>
      <c r="D48" s="7" t="s">
        <v>14</v>
      </c>
      <c r="E48" s="7" t="s">
        <v>15</v>
      </c>
      <c r="F48" s="8">
        <v>67.92</v>
      </c>
      <c r="G48" s="8">
        <v>0</v>
      </c>
      <c r="H48" s="9"/>
      <c r="I48" s="8">
        <v>0</v>
      </c>
      <c r="J48" s="8">
        <f t="shared" si="1"/>
        <v>33.96</v>
      </c>
      <c r="K48" s="7">
        <f>SUMPRODUCT((E$3:E$87=E48)*(J$3:J$87&gt;J48))+1</f>
        <v>46</v>
      </c>
    </row>
    <row r="49" s="1" customFormat="1" spans="1:11">
      <c r="A49" s="7">
        <v>47</v>
      </c>
      <c r="B49" s="7" t="s">
        <v>106</v>
      </c>
      <c r="C49" s="7" t="s">
        <v>107</v>
      </c>
      <c r="D49" s="7" t="s">
        <v>14</v>
      </c>
      <c r="E49" s="7" t="s">
        <v>15</v>
      </c>
      <c r="F49" s="8">
        <v>66.76</v>
      </c>
      <c r="G49" s="8">
        <v>0</v>
      </c>
      <c r="H49" s="8"/>
      <c r="I49" s="8">
        <v>0</v>
      </c>
      <c r="J49" s="8">
        <f t="shared" si="1"/>
        <v>33.38</v>
      </c>
      <c r="K49" s="7">
        <f>SUMPRODUCT((E$3:E$87=E49)*(J$3:J$87&gt;J49))+1</f>
        <v>47</v>
      </c>
    </row>
    <row r="50" s="1" customFormat="1" spans="1:11">
      <c r="A50" s="7">
        <v>48</v>
      </c>
      <c r="B50" s="7" t="s">
        <v>108</v>
      </c>
      <c r="C50" s="7" t="s">
        <v>109</v>
      </c>
      <c r="D50" s="7" t="s">
        <v>14</v>
      </c>
      <c r="E50" s="7" t="s">
        <v>15</v>
      </c>
      <c r="F50" s="8">
        <v>65.84</v>
      </c>
      <c r="G50" s="8">
        <v>0</v>
      </c>
      <c r="H50" s="8"/>
      <c r="I50" s="8">
        <v>0</v>
      </c>
      <c r="J50" s="8">
        <f t="shared" si="1"/>
        <v>32.92</v>
      </c>
      <c r="K50" s="7">
        <f>SUMPRODUCT((E$3:E$87=E50)*(J$3:J$87&gt;J50))+1</f>
        <v>48</v>
      </c>
    </row>
    <row r="51" s="1" customFormat="1" spans="1:11">
      <c r="A51" s="7">
        <v>49</v>
      </c>
      <c r="B51" s="7" t="s">
        <v>110</v>
      </c>
      <c r="C51" s="7" t="s">
        <v>111</v>
      </c>
      <c r="D51" s="7" t="s">
        <v>14</v>
      </c>
      <c r="E51" s="7" t="s">
        <v>112</v>
      </c>
      <c r="F51" s="8">
        <v>85.16</v>
      </c>
      <c r="G51" s="8">
        <v>85.35</v>
      </c>
      <c r="H51" s="8"/>
      <c r="I51" s="8">
        <f>G51</f>
        <v>85.35</v>
      </c>
      <c r="J51" s="8">
        <f t="shared" si="1"/>
        <v>85.255</v>
      </c>
      <c r="K51" s="7">
        <f>SUMPRODUCT((E$3:E$87=E51)*(J$3:J$87&gt;J51))+1</f>
        <v>1</v>
      </c>
    </row>
    <row r="52" s="1" customFormat="1" spans="1:11">
      <c r="A52" s="7">
        <v>50</v>
      </c>
      <c r="B52" s="7" t="s">
        <v>113</v>
      </c>
      <c r="C52" s="7" t="s">
        <v>114</v>
      </c>
      <c r="D52" s="7" t="s">
        <v>14</v>
      </c>
      <c r="E52" s="7" t="s">
        <v>112</v>
      </c>
      <c r="F52" s="8">
        <v>74.8</v>
      </c>
      <c r="G52" s="8">
        <v>84.55</v>
      </c>
      <c r="H52" s="8"/>
      <c r="I52" s="8">
        <f t="shared" ref="I51:I59" si="2">G52</f>
        <v>84.55</v>
      </c>
      <c r="J52" s="8">
        <f t="shared" si="1"/>
        <v>79.675</v>
      </c>
      <c r="K52" s="7">
        <f>SUMPRODUCT((E$3:E$87=E52)*(J$3:J$87&gt;J52))+1</f>
        <v>2</v>
      </c>
    </row>
    <row r="53" s="1" customFormat="1" spans="1:11">
      <c r="A53" s="7">
        <v>51</v>
      </c>
      <c r="B53" s="7" t="s">
        <v>115</v>
      </c>
      <c r="C53" s="7" t="s">
        <v>116</v>
      </c>
      <c r="D53" s="7" t="s">
        <v>14</v>
      </c>
      <c r="E53" s="7" t="s">
        <v>112</v>
      </c>
      <c r="F53" s="8">
        <v>75.04</v>
      </c>
      <c r="G53" s="8">
        <v>80.53</v>
      </c>
      <c r="H53" s="8"/>
      <c r="I53" s="8">
        <f t="shared" si="2"/>
        <v>80.53</v>
      </c>
      <c r="J53" s="8">
        <f t="shared" si="1"/>
        <v>77.785</v>
      </c>
      <c r="K53" s="7">
        <f>SUMPRODUCT((E$3:E$87=E53)*(J$3:J$87&gt;J53))+1</f>
        <v>3</v>
      </c>
    </row>
    <row r="54" s="1" customFormat="1" spans="1:11">
      <c r="A54" s="7">
        <v>52</v>
      </c>
      <c r="B54" s="7" t="s">
        <v>117</v>
      </c>
      <c r="C54" s="7" t="s">
        <v>118</v>
      </c>
      <c r="D54" s="7" t="s">
        <v>14</v>
      </c>
      <c r="E54" s="7" t="s">
        <v>112</v>
      </c>
      <c r="F54" s="8">
        <v>69.96</v>
      </c>
      <c r="G54" s="8">
        <v>80.66</v>
      </c>
      <c r="H54" s="8"/>
      <c r="I54" s="8">
        <f t="shared" si="2"/>
        <v>80.66</v>
      </c>
      <c r="J54" s="8">
        <f t="shared" si="1"/>
        <v>75.31</v>
      </c>
      <c r="K54" s="7">
        <f>SUMPRODUCT((E$3:E$87=E54)*(J$3:J$87&gt;J54))+1</f>
        <v>4</v>
      </c>
    </row>
    <row r="55" s="1" customFormat="1" spans="1:11">
      <c r="A55" s="7">
        <v>53</v>
      </c>
      <c r="B55" s="7" t="s">
        <v>119</v>
      </c>
      <c r="C55" s="7" t="s">
        <v>120</v>
      </c>
      <c r="D55" s="7" t="s">
        <v>14</v>
      </c>
      <c r="E55" s="7" t="s">
        <v>112</v>
      </c>
      <c r="F55" s="8">
        <v>64.92</v>
      </c>
      <c r="G55" s="8">
        <v>80.02</v>
      </c>
      <c r="H55" s="8"/>
      <c r="I55" s="8">
        <f t="shared" si="2"/>
        <v>80.02</v>
      </c>
      <c r="J55" s="8">
        <f t="shared" si="1"/>
        <v>72.47</v>
      </c>
      <c r="K55" s="7">
        <f>SUMPRODUCT((E$3:E$87=E55)*(J$3:J$87&gt;J55))+1</f>
        <v>5</v>
      </c>
    </row>
    <row r="56" s="1" customFormat="1" spans="1:11">
      <c r="A56" s="7">
        <v>54</v>
      </c>
      <c r="B56" s="7" t="s">
        <v>121</v>
      </c>
      <c r="C56" s="7" t="s">
        <v>122</v>
      </c>
      <c r="D56" s="7" t="s">
        <v>14</v>
      </c>
      <c r="E56" s="7" t="s">
        <v>112</v>
      </c>
      <c r="F56" s="8">
        <v>67.36</v>
      </c>
      <c r="G56" s="8">
        <v>76.7</v>
      </c>
      <c r="H56" s="8"/>
      <c r="I56" s="8">
        <f t="shared" si="2"/>
        <v>76.7</v>
      </c>
      <c r="J56" s="8">
        <f t="shared" si="1"/>
        <v>72.03</v>
      </c>
      <c r="K56" s="7">
        <f>SUMPRODUCT((E$3:E$87=E56)*(J$3:J$87&gt;J56))+1</f>
        <v>6</v>
      </c>
    </row>
    <row r="57" s="1" customFormat="1" spans="1:11">
      <c r="A57" s="7">
        <v>55</v>
      </c>
      <c r="B57" s="7" t="s">
        <v>123</v>
      </c>
      <c r="C57" s="7" t="s">
        <v>124</v>
      </c>
      <c r="D57" s="7" t="s">
        <v>14</v>
      </c>
      <c r="E57" s="7" t="s">
        <v>112</v>
      </c>
      <c r="F57" s="8">
        <v>64.24</v>
      </c>
      <c r="G57" s="8">
        <v>78.86</v>
      </c>
      <c r="H57" s="8"/>
      <c r="I57" s="8">
        <f t="shared" si="2"/>
        <v>78.86</v>
      </c>
      <c r="J57" s="8">
        <f t="shared" si="1"/>
        <v>71.55</v>
      </c>
      <c r="K57" s="7">
        <f>SUMPRODUCT((E$3:E$87=E57)*(J$3:J$87&gt;J57))+1</f>
        <v>7</v>
      </c>
    </row>
    <row r="58" s="1" customFormat="1" spans="1:11">
      <c r="A58" s="7">
        <v>56</v>
      </c>
      <c r="B58" s="7" t="s">
        <v>125</v>
      </c>
      <c r="C58" s="7" t="s">
        <v>126</v>
      </c>
      <c r="D58" s="7" t="s">
        <v>14</v>
      </c>
      <c r="E58" s="7" t="s">
        <v>112</v>
      </c>
      <c r="F58" s="8">
        <v>63.88</v>
      </c>
      <c r="G58" s="8">
        <v>75.1</v>
      </c>
      <c r="H58" s="8"/>
      <c r="I58" s="8">
        <f t="shared" si="2"/>
        <v>75.1</v>
      </c>
      <c r="J58" s="8">
        <f t="shared" si="1"/>
        <v>69.49</v>
      </c>
      <c r="K58" s="7">
        <f>SUMPRODUCT((E$3:E$87=E58)*(J$3:J$87&gt;J58))+1</f>
        <v>8</v>
      </c>
    </row>
    <row r="59" s="1" customFormat="1" spans="1:11">
      <c r="A59" s="7">
        <v>57</v>
      </c>
      <c r="B59" s="7" t="s">
        <v>127</v>
      </c>
      <c r="C59" s="7" t="s">
        <v>128</v>
      </c>
      <c r="D59" s="7" t="s">
        <v>14</v>
      </c>
      <c r="E59" s="7" t="s">
        <v>112</v>
      </c>
      <c r="F59" s="8">
        <v>59.16</v>
      </c>
      <c r="G59" s="8">
        <v>77.47</v>
      </c>
      <c r="H59" s="8"/>
      <c r="I59" s="8">
        <f t="shared" si="2"/>
        <v>77.47</v>
      </c>
      <c r="J59" s="8">
        <f t="shared" si="1"/>
        <v>68.315</v>
      </c>
      <c r="K59" s="7">
        <f>SUMPRODUCT((E$3:E$87=E59)*(J$3:J$87&gt;J59))+1</f>
        <v>9</v>
      </c>
    </row>
    <row r="60" s="1" customFormat="1" spans="1:11">
      <c r="A60" s="7">
        <v>58</v>
      </c>
      <c r="B60" s="7" t="s">
        <v>129</v>
      </c>
      <c r="C60" s="7" t="s">
        <v>130</v>
      </c>
      <c r="D60" s="7" t="s">
        <v>14</v>
      </c>
      <c r="E60" s="7" t="s">
        <v>131</v>
      </c>
      <c r="F60" s="8">
        <v>88.28</v>
      </c>
      <c r="G60" s="8">
        <v>80.98</v>
      </c>
      <c r="H60" s="9"/>
      <c r="I60" s="8">
        <v>80.98</v>
      </c>
      <c r="J60" s="8">
        <f t="shared" ref="J60:J71" si="3">F60/2+I60/2</f>
        <v>84.63</v>
      </c>
      <c r="K60" s="7">
        <f>SUMPRODUCT((E$3:E$87=E60)*(J$3:J$87&gt;J60))+1</f>
        <v>1</v>
      </c>
    </row>
    <row r="61" s="1" customFormat="1" spans="1:11">
      <c r="A61" s="7">
        <v>59</v>
      </c>
      <c r="B61" s="7" t="s">
        <v>132</v>
      </c>
      <c r="C61" s="7" t="s">
        <v>133</v>
      </c>
      <c r="D61" s="7" t="s">
        <v>14</v>
      </c>
      <c r="E61" s="7" t="s">
        <v>131</v>
      </c>
      <c r="F61" s="8">
        <v>85.76</v>
      </c>
      <c r="G61" s="8">
        <v>83.12</v>
      </c>
      <c r="H61" s="9"/>
      <c r="I61" s="8">
        <v>83.12</v>
      </c>
      <c r="J61" s="8">
        <f t="shared" si="3"/>
        <v>84.44</v>
      </c>
      <c r="K61" s="7">
        <f>SUMPRODUCT((E$3:E$87=E61)*(J$3:J$87&gt;J61))+1</f>
        <v>2</v>
      </c>
    </row>
    <row r="62" s="1" customFormat="1" spans="1:11">
      <c r="A62" s="7">
        <v>60</v>
      </c>
      <c r="B62" s="7" t="s">
        <v>134</v>
      </c>
      <c r="C62" s="7" t="s">
        <v>135</v>
      </c>
      <c r="D62" s="7" t="s">
        <v>14</v>
      </c>
      <c r="E62" s="7" t="s">
        <v>131</v>
      </c>
      <c r="F62" s="8">
        <v>86.68</v>
      </c>
      <c r="G62" s="8">
        <v>81.13</v>
      </c>
      <c r="H62" s="9"/>
      <c r="I62" s="8">
        <v>81.13</v>
      </c>
      <c r="J62" s="8">
        <f t="shared" si="3"/>
        <v>83.905</v>
      </c>
      <c r="K62" s="7">
        <f>SUMPRODUCT((E$3:E$87=E62)*(J$3:J$87&gt;J62))+1</f>
        <v>3</v>
      </c>
    </row>
    <row r="63" s="1" customFormat="1" spans="1:11">
      <c r="A63" s="7">
        <v>61</v>
      </c>
      <c r="B63" s="7" t="s">
        <v>136</v>
      </c>
      <c r="C63" s="7" t="s">
        <v>137</v>
      </c>
      <c r="D63" s="7" t="s">
        <v>14</v>
      </c>
      <c r="E63" s="7" t="s">
        <v>131</v>
      </c>
      <c r="F63" s="8">
        <v>82.52</v>
      </c>
      <c r="G63" s="8">
        <v>83.93</v>
      </c>
      <c r="H63" s="9"/>
      <c r="I63" s="8">
        <v>83.93</v>
      </c>
      <c r="J63" s="8">
        <f t="shared" si="3"/>
        <v>83.225</v>
      </c>
      <c r="K63" s="7">
        <f>SUMPRODUCT((E$3:E$87=E63)*(J$3:J$87&gt;J63))+1</f>
        <v>4</v>
      </c>
    </row>
    <row r="64" s="1" customFormat="1" spans="1:11">
      <c r="A64" s="7">
        <v>62</v>
      </c>
      <c r="B64" s="7" t="s">
        <v>138</v>
      </c>
      <c r="C64" s="7" t="s">
        <v>139</v>
      </c>
      <c r="D64" s="7" t="s">
        <v>14</v>
      </c>
      <c r="E64" s="7" t="s">
        <v>131</v>
      </c>
      <c r="F64" s="8">
        <v>84.48</v>
      </c>
      <c r="G64" s="8">
        <v>80.56</v>
      </c>
      <c r="H64" s="9"/>
      <c r="I64" s="8">
        <v>80.56</v>
      </c>
      <c r="J64" s="8">
        <f t="shared" si="3"/>
        <v>82.52</v>
      </c>
      <c r="K64" s="7">
        <f>SUMPRODUCT((E$3:E$87=E64)*(J$3:J$87&gt;J64))+1</f>
        <v>5</v>
      </c>
    </row>
    <row r="65" s="1" customFormat="1" spans="1:11">
      <c r="A65" s="7">
        <v>63</v>
      </c>
      <c r="B65" s="7" t="s">
        <v>140</v>
      </c>
      <c r="C65" s="7" t="s">
        <v>141</v>
      </c>
      <c r="D65" s="7" t="s">
        <v>14</v>
      </c>
      <c r="E65" s="7" t="s">
        <v>131</v>
      </c>
      <c r="F65" s="8">
        <v>84.24</v>
      </c>
      <c r="G65" s="8">
        <v>77.4</v>
      </c>
      <c r="H65" s="9"/>
      <c r="I65" s="8">
        <v>77.4</v>
      </c>
      <c r="J65" s="8">
        <f t="shared" si="3"/>
        <v>80.82</v>
      </c>
      <c r="K65" s="7">
        <f>SUMPRODUCT((E$3:E$87=E65)*(J$3:J$87&gt;J65))+1</f>
        <v>6</v>
      </c>
    </row>
    <row r="66" s="1" customFormat="1" spans="1:11">
      <c r="A66" s="7">
        <v>64</v>
      </c>
      <c r="B66" s="7" t="s">
        <v>142</v>
      </c>
      <c r="C66" s="7" t="s">
        <v>143</v>
      </c>
      <c r="D66" s="7" t="s">
        <v>14</v>
      </c>
      <c r="E66" s="7" t="s">
        <v>144</v>
      </c>
      <c r="F66" s="8">
        <v>69.96</v>
      </c>
      <c r="G66" s="8">
        <v>84.38</v>
      </c>
      <c r="H66" s="9"/>
      <c r="I66" s="8">
        <v>84.38</v>
      </c>
      <c r="J66" s="8">
        <f t="shared" si="3"/>
        <v>77.17</v>
      </c>
      <c r="K66" s="7">
        <f>SUMPRODUCT((E$3:E$87=E66)*(J$3:J$87&gt;J66))+1</f>
        <v>1</v>
      </c>
    </row>
    <row r="67" s="1" customFormat="1" spans="1:11">
      <c r="A67" s="7">
        <v>65</v>
      </c>
      <c r="B67" s="7" t="s">
        <v>145</v>
      </c>
      <c r="C67" s="7" t="s">
        <v>146</v>
      </c>
      <c r="D67" s="7" t="s">
        <v>14</v>
      </c>
      <c r="E67" s="7" t="s">
        <v>144</v>
      </c>
      <c r="F67" s="8">
        <v>57.95</v>
      </c>
      <c r="G67" s="8">
        <v>85.59</v>
      </c>
      <c r="H67" s="9"/>
      <c r="I67" s="8">
        <v>85.59</v>
      </c>
      <c r="J67" s="8">
        <f t="shared" si="3"/>
        <v>71.77</v>
      </c>
      <c r="K67" s="7">
        <f>SUMPRODUCT((E$3:E$87=E67)*(J$3:J$87&gt;J67))+1</f>
        <v>2</v>
      </c>
    </row>
    <row r="68" s="1" customFormat="1" spans="1:11">
      <c r="A68" s="7">
        <v>66</v>
      </c>
      <c r="B68" s="7" t="s">
        <v>147</v>
      </c>
      <c r="C68" s="7" t="s">
        <v>148</v>
      </c>
      <c r="D68" s="7" t="s">
        <v>14</v>
      </c>
      <c r="E68" s="7" t="s">
        <v>144</v>
      </c>
      <c r="F68" s="8">
        <v>56.98</v>
      </c>
      <c r="G68" s="8">
        <v>82.42</v>
      </c>
      <c r="H68" s="9"/>
      <c r="I68" s="8">
        <v>82.42</v>
      </c>
      <c r="J68" s="8">
        <f t="shared" si="3"/>
        <v>69.7</v>
      </c>
      <c r="K68" s="7">
        <f>SUMPRODUCT((E$3:E$87=E68)*(J$3:J$87&gt;J68))+1</f>
        <v>3</v>
      </c>
    </row>
    <row r="69" s="1" customFormat="1" spans="1:11">
      <c r="A69" s="7">
        <v>67</v>
      </c>
      <c r="B69" s="7" t="s">
        <v>149</v>
      </c>
      <c r="C69" s="7" t="s">
        <v>150</v>
      </c>
      <c r="D69" s="7" t="s">
        <v>14</v>
      </c>
      <c r="E69" s="7" t="s">
        <v>144</v>
      </c>
      <c r="F69" s="8">
        <v>55.28</v>
      </c>
      <c r="G69" s="8">
        <v>84.08</v>
      </c>
      <c r="H69" s="9"/>
      <c r="I69" s="8">
        <v>84.08</v>
      </c>
      <c r="J69" s="8">
        <f t="shared" si="3"/>
        <v>69.68</v>
      </c>
      <c r="K69" s="7">
        <f>SUMPRODUCT((E$3:E$87=E69)*(J$3:J$87&gt;J69))+1</f>
        <v>4</v>
      </c>
    </row>
    <row r="70" s="1" customFormat="1" spans="1:11">
      <c r="A70" s="7">
        <v>68</v>
      </c>
      <c r="B70" s="7" t="s">
        <v>151</v>
      </c>
      <c r="C70" s="7" t="s">
        <v>152</v>
      </c>
      <c r="D70" s="7" t="s">
        <v>14</v>
      </c>
      <c r="E70" s="7" t="s">
        <v>144</v>
      </c>
      <c r="F70" s="8">
        <v>56.75</v>
      </c>
      <c r="G70" s="8">
        <v>81.82</v>
      </c>
      <c r="H70" s="9"/>
      <c r="I70" s="8">
        <v>81.82</v>
      </c>
      <c r="J70" s="8">
        <f t="shared" si="3"/>
        <v>69.285</v>
      </c>
      <c r="K70" s="7">
        <f>SUMPRODUCT((E$3:E$87=E70)*(J$3:J$87&gt;J70))+1</f>
        <v>5</v>
      </c>
    </row>
    <row r="71" s="1" customFormat="1" spans="1:11">
      <c r="A71" s="7">
        <v>69</v>
      </c>
      <c r="B71" s="7" t="s">
        <v>153</v>
      </c>
      <c r="C71" s="7" t="s">
        <v>154</v>
      </c>
      <c r="D71" s="7" t="s">
        <v>14</v>
      </c>
      <c r="E71" s="7" t="s">
        <v>144</v>
      </c>
      <c r="F71" s="8">
        <v>52.04</v>
      </c>
      <c r="G71" s="8">
        <v>82.25</v>
      </c>
      <c r="H71" s="9"/>
      <c r="I71" s="8">
        <v>82.25</v>
      </c>
      <c r="J71" s="8">
        <f t="shared" si="3"/>
        <v>67.145</v>
      </c>
      <c r="K71" s="7">
        <f>SUMPRODUCT((E$3:E$87=E71)*(J$3:J$87&gt;J71))+1</f>
        <v>6</v>
      </c>
    </row>
    <row r="72" s="1" customFormat="1" spans="1:11">
      <c r="A72" s="7">
        <v>70</v>
      </c>
      <c r="B72" s="10" t="s">
        <v>155</v>
      </c>
      <c r="C72" s="10" t="s">
        <v>156</v>
      </c>
      <c r="D72" s="10" t="s">
        <v>157</v>
      </c>
      <c r="E72" s="10" t="s">
        <v>158</v>
      </c>
      <c r="F72" s="11">
        <v>87.8</v>
      </c>
      <c r="G72" s="8">
        <v>88.08</v>
      </c>
      <c r="H72" s="8"/>
      <c r="I72" s="8">
        <f t="shared" ref="I72:I87" si="4">G72</f>
        <v>88.08</v>
      </c>
      <c r="J72" s="8">
        <f t="shared" ref="J67:J87" si="5">F72*0.5+I72*0.5</f>
        <v>87.94</v>
      </c>
      <c r="K72" s="7">
        <f>SUMPRODUCT((E$3:E$87=E72)*(J$3:J$87&gt;J72))+1</f>
        <v>1</v>
      </c>
    </row>
    <row r="73" s="1" customFormat="1" spans="1:11">
      <c r="A73" s="7">
        <v>71</v>
      </c>
      <c r="B73" s="7" t="s">
        <v>159</v>
      </c>
      <c r="C73" s="7" t="s">
        <v>160</v>
      </c>
      <c r="D73" s="7" t="s">
        <v>157</v>
      </c>
      <c r="E73" s="7" t="s">
        <v>158</v>
      </c>
      <c r="F73" s="8">
        <v>83.44</v>
      </c>
      <c r="G73" s="8">
        <v>85.53</v>
      </c>
      <c r="H73" s="8"/>
      <c r="I73" s="8">
        <f t="shared" si="4"/>
        <v>85.53</v>
      </c>
      <c r="J73" s="8">
        <f t="shared" si="5"/>
        <v>84.485</v>
      </c>
      <c r="K73" s="7">
        <f>SUMPRODUCT((E$3:E$87=E73)*(J$3:J$87&gt;J73))+1</f>
        <v>2</v>
      </c>
    </row>
    <row r="74" s="1" customFormat="1" spans="1:11">
      <c r="A74" s="7">
        <v>72</v>
      </c>
      <c r="B74" s="7" t="s">
        <v>161</v>
      </c>
      <c r="C74" s="7" t="s">
        <v>162</v>
      </c>
      <c r="D74" s="7" t="s">
        <v>157</v>
      </c>
      <c r="E74" s="7" t="s">
        <v>158</v>
      </c>
      <c r="F74" s="8">
        <v>86.32</v>
      </c>
      <c r="G74" s="8">
        <v>81.75</v>
      </c>
      <c r="H74" s="8"/>
      <c r="I74" s="8">
        <f t="shared" si="4"/>
        <v>81.75</v>
      </c>
      <c r="J74" s="8">
        <f t="shared" si="5"/>
        <v>84.035</v>
      </c>
      <c r="K74" s="7">
        <f>SUMPRODUCT((E$3:E$87=E74)*(J$3:J$87&gt;J74))+1</f>
        <v>3</v>
      </c>
    </row>
    <row r="75" s="1" customFormat="1" spans="1:11">
      <c r="A75" s="7">
        <v>73</v>
      </c>
      <c r="B75" s="7" t="s">
        <v>163</v>
      </c>
      <c r="C75" s="7" t="s">
        <v>164</v>
      </c>
      <c r="D75" s="7" t="s">
        <v>157</v>
      </c>
      <c r="E75" s="7" t="s">
        <v>158</v>
      </c>
      <c r="F75" s="8">
        <v>85.16</v>
      </c>
      <c r="G75" s="8">
        <v>82.1</v>
      </c>
      <c r="H75" s="8"/>
      <c r="I75" s="8">
        <f t="shared" si="4"/>
        <v>82.1</v>
      </c>
      <c r="J75" s="8">
        <f t="shared" si="5"/>
        <v>83.63</v>
      </c>
      <c r="K75" s="7">
        <f>SUMPRODUCT((E$3:E$87=E75)*(J$3:J$87&gt;J75))+1</f>
        <v>4</v>
      </c>
    </row>
    <row r="76" s="1" customFormat="1" spans="1:11">
      <c r="A76" s="7">
        <v>74</v>
      </c>
      <c r="B76" s="7" t="s">
        <v>165</v>
      </c>
      <c r="C76" s="7" t="s">
        <v>166</v>
      </c>
      <c r="D76" s="7" t="s">
        <v>157</v>
      </c>
      <c r="E76" s="7" t="s">
        <v>158</v>
      </c>
      <c r="F76" s="8">
        <v>85.04</v>
      </c>
      <c r="G76" s="8">
        <v>81.81</v>
      </c>
      <c r="H76" s="8"/>
      <c r="I76" s="8">
        <f t="shared" si="4"/>
        <v>81.81</v>
      </c>
      <c r="J76" s="8">
        <f t="shared" si="5"/>
        <v>83.425</v>
      </c>
      <c r="K76" s="7">
        <f>SUMPRODUCT((E$3:E$87=E76)*(J$3:J$87&gt;J76))+1</f>
        <v>5</v>
      </c>
    </row>
    <row r="77" s="1" customFormat="1" spans="1:11">
      <c r="A77" s="7">
        <v>75</v>
      </c>
      <c r="B77" s="7" t="s">
        <v>167</v>
      </c>
      <c r="C77" s="7" t="s">
        <v>168</v>
      </c>
      <c r="D77" s="7" t="s">
        <v>157</v>
      </c>
      <c r="E77" s="7" t="s">
        <v>158</v>
      </c>
      <c r="F77" s="8">
        <v>85.96</v>
      </c>
      <c r="G77" s="8">
        <v>80.67</v>
      </c>
      <c r="H77" s="8"/>
      <c r="I77" s="8">
        <f t="shared" si="4"/>
        <v>80.67</v>
      </c>
      <c r="J77" s="8">
        <f t="shared" si="5"/>
        <v>83.315</v>
      </c>
      <c r="K77" s="7">
        <f>SUMPRODUCT((E$3:E$87=E77)*(J$3:J$87&gt;J77))+1</f>
        <v>6</v>
      </c>
    </row>
    <row r="78" s="1" customFormat="1" spans="1:11">
      <c r="A78" s="7">
        <v>76</v>
      </c>
      <c r="B78" s="7" t="s">
        <v>169</v>
      </c>
      <c r="C78" s="7" t="s">
        <v>170</v>
      </c>
      <c r="D78" s="7" t="s">
        <v>157</v>
      </c>
      <c r="E78" s="7" t="s">
        <v>158</v>
      </c>
      <c r="F78" s="8">
        <v>86.88</v>
      </c>
      <c r="G78" s="8">
        <v>79.41</v>
      </c>
      <c r="H78" s="8"/>
      <c r="I78" s="8">
        <f t="shared" si="4"/>
        <v>79.41</v>
      </c>
      <c r="J78" s="8">
        <f t="shared" si="5"/>
        <v>83.145</v>
      </c>
      <c r="K78" s="7">
        <f>SUMPRODUCT((E$3:E$87=E78)*(J$3:J$87&gt;J78))+1</f>
        <v>7</v>
      </c>
    </row>
    <row r="79" s="1" customFormat="1" spans="1:11">
      <c r="A79" s="7">
        <v>77</v>
      </c>
      <c r="B79" s="7" t="s">
        <v>171</v>
      </c>
      <c r="C79" s="7" t="s">
        <v>172</v>
      </c>
      <c r="D79" s="7" t="s">
        <v>157</v>
      </c>
      <c r="E79" s="7" t="s">
        <v>158</v>
      </c>
      <c r="F79" s="8">
        <v>85.16</v>
      </c>
      <c r="G79" s="8">
        <v>80.85</v>
      </c>
      <c r="H79" s="8"/>
      <c r="I79" s="8">
        <f t="shared" si="4"/>
        <v>80.85</v>
      </c>
      <c r="J79" s="8">
        <f t="shared" si="5"/>
        <v>83.005</v>
      </c>
      <c r="K79" s="7">
        <f>SUMPRODUCT((E$3:E$87=E79)*(J$3:J$87&gt;J79))+1</f>
        <v>8</v>
      </c>
    </row>
    <row r="80" s="1" customFormat="1" spans="1:11">
      <c r="A80" s="7">
        <v>78</v>
      </c>
      <c r="B80" s="7" t="s">
        <v>173</v>
      </c>
      <c r="C80" s="7" t="s">
        <v>174</v>
      </c>
      <c r="D80" s="7" t="s">
        <v>157</v>
      </c>
      <c r="E80" s="7" t="s">
        <v>158</v>
      </c>
      <c r="F80" s="8">
        <v>83.44</v>
      </c>
      <c r="G80" s="8">
        <v>81.6</v>
      </c>
      <c r="H80" s="8"/>
      <c r="I80" s="8">
        <f t="shared" si="4"/>
        <v>81.6</v>
      </c>
      <c r="J80" s="8">
        <f t="shared" si="5"/>
        <v>82.52</v>
      </c>
      <c r="K80" s="7">
        <f>SUMPRODUCT((E$3:E$87=E80)*(J$3:J$87&gt;J80))+1</f>
        <v>9</v>
      </c>
    </row>
    <row r="81" s="1" customFormat="1" spans="1:11">
      <c r="A81" s="7">
        <v>79</v>
      </c>
      <c r="B81" s="7" t="s">
        <v>175</v>
      </c>
      <c r="C81" s="7" t="s">
        <v>176</v>
      </c>
      <c r="D81" s="7" t="s">
        <v>157</v>
      </c>
      <c r="E81" s="7" t="s">
        <v>158</v>
      </c>
      <c r="F81" s="8">
        <v>85.28</v>
      </c>
      <c r="G81" s="8">
        <v>77.3</v>
      </c>
      <c r="H81" s="8"/>
      <c r="I81" s="8">
        <f t="shared" si="4"/>
        <v>77.3</v>
      </c>
      <c r="J81" s="8">
        <f t="shared" si="5"/>
        <v>81.29</v>
      </c>
      <c r="K81" s="7">
        <f>SUMPRODUCT((E$3:E$87=E81)*(J$3:J$87&gt;J81))+1</f>
        <v>10</v>
      </c>
    </row>
    <row r="82" s="1" customFormat="1" spans="1:11">
      <c r="A82" s="7">
        <v>80</v>
      </c>
      <c r="B82" s="7" t="s">
        <v>177</v>
      </c>
      <c r="C82" s="7" t="s">
        <v>178</v>
      </c>
      <c r="D82" s="7" t="s">
        <v>157</v>
      </c>
      <c r="E82" s="7" t="s">
        <v>179</v>
      </c>
      <c r="F82" s="8">
        <v>87.48</v>
      </c>
      <c r="G82" s="8">
        <v>84.26</v>
      </c>
      <c r="H82" s="8"/>
      <c r="I82" s="8">
        <f t="shared" si="4"/>
        <v>84.26</v>
      </c>
      <c r="J82" s="8">
        <f t="shared" si="5"/>
        <v>85.87</v>
      </c>
      <c r="K82" s="7">
        <f>SUMPRODUCT((E$3:E$87=E82)*(J$3:J$87&gt;J82))+1</f>
        <v>1</v>
      </c>
    </row>
    <row r="83" s="1" customFormat="1" spans="1:11">
      <c r="A83" s="7">
        <v>81</v>
      </c>
      <c r="B83" s="7" t="s">
        <v>180</v>
      </c>
      <c r="C83" s="7" t="s">
        <v>181</v>
      </c>
      <c r="D83" s="7" t="s">
        <v>157</v>
      </c>
      <c r="E83" s="7" t="s">
        <v>179</v>
      </c>
      <c r="F83" s="8">
        <v>85.28</v>
      </c>
      <c r="G83" s="8">
        <v>84.94</v>
      </c>
      <c r="H83" s="8"/>
      <c r="I83" s="8">
        <f t="shared" si="4"/>
        <v>84.94</v>
      </c>
      <c r="J83" s="8">
        <f t="shared" si="5"/>
        <v>85.11</v>
      </c>
      <c r="K83" s="7">
        <f>SUMPRODUCT((E$3:E$87=E83)*(J$3:J$87&gt;J83))+1</f>
        <v>2</v>
      </c>
    </row>
    <row r="84" s="1" customFormat="1" spans="1:11">
      <c r="A84" s="7">
        <v>82</v>
      </c>
      <c r="B84" s="7" t="s">
        <v>182</v>
      </c>
      <c r="C84" s="7" t="s">
        <v>183</v>
      </c>
      <c r="D84" s="7" t="s">
        <v>157</v>
      </c>
      <c r="E84" s="7" t="s">
        <v>179</v>
      </c>
      <c r="F84" s="8">
        <v>88.16</v>
      </c>
      <c r="G84" s="8">
        <v>80.76</v>
      </c>
      <c r="H84" s="8"/>
      <c r="I84" s="8">
        <f t="shared" si="4"/>
        <v>80.76</v>
      </c>
      <c r="J84" s="8">
        <f t="shared" si="5"/>
        <v>84.46</v>
      </c>
      <c r="K84" s="7">
        <f>SUMPRODUCT((E$3:E$87=E84)*(J$3:J$87&gt;J84))+1</f>
        <v>3</v>
      </c>
    </row>
    <row r="85" s="1" customFormat="1" spans="1:11">
      <c r="A85" s="7">
        <v>83</v>
      </c>
      <c r="B85" s="7" t="s">
        <v>184</v>
      </c>
      <c r="C85" s="7" t="s">
        <v>185</v>
      </c>
      <c r="D85" s="7" t="s">
        <v>157</v>
      </c>
      <c r="E85" s="7" t="s">
        <v>179</v>
      </c>
      <c r="F85" s="8">
        <v>83.44</v>
      </c>
      <c r="G85" s="8">
        <v>85.24</v>
      </c>
      <c r="H85" s="8"/>
      <c r="I85" s="8">
        <f t="shared" si="4"/>
        <v>85.24</v>
      </c>
      <c r="J85" s="8">
        <f t="shared" si="5"/>
        <v>84.34</v>
      </c>
      <c r="K85" s="7">
        <f>SUMPRODUCT((E$3:E$87=E85)*(J$3:J$87&gt;J85))+1</f>
        <v>4</v>
      </c>
    </row>
    <row r="86" s="1" customFormat="1" spans="1:11">
      <c r="A86" s="7">
        <v>84</v>
      </c>
      <c r="B86" s="7" t="s">
        <v>186</v>
      </c>
      <c r="C86" s="7" t="s">
        <v>187</v>
      </c>
      <c r="D86" s="7" t="s">
        <v>157</v>
      </c>
      <c r="E86" s="7" t="s">
        <v>179</v>
      </c>
      <c r="F86" s="8">
        <v>84</v>
      </c>
      <c r="G86" s="8">
        <v>84.08</v>
      </c>
      <c r="H86" s="8"/>
      <c r="I86" s="8">
        <f t="shared" si="4"/>
        <v>84.08</v>
      </c>
      <c r="J86" s="8">
        <f t="shared" si="5"/>
        <v>84.04</v>
      </c>
      <c r="K86" s="7">
        <f>SUMPRODUCT((E$3:E$87=E86)*(J$3:J$87&gt;J86))+1</f>
        <v>5</v>
      </c>
    </row>
    <row r="87" s="1" customFormat="1" spans="1:11">
      <c r="A87" s="7">
        <v>85</v>
      </c>
      <c r="B87" s="7" t="s">
        <v>188</v>
      </c>
      <c r="C87" s="7" t="s">
        <v>189</v>
      </c>
      <c r="D87" s="7" t="s">
        <v>157</v>
      </c>
      <c r="E87" s="7" t="s">
        <v>179</v>
      </c>
      <c r="F87" s="8">
        <v>82.64</v>
      </c>
      <c r="G87" s="8">
        <v>83.13</v>
      </c>
      <c r="H87" s="8"/>
      <c r="I87" s="8">
        <f t="shared" si="4"/>
        <v>83.13</v>
      </c>
      <c r="J87" s="8">
        <f t="shared" si="5"/>
        <v>82.885</v>
      </c>
      <c r="K87" s="7">
        <f>SUMPRODUCT((E$3:E$87=E87)*(J$3:J$87&gt;J87))+1</f>
        <v>6</v>
      </c>
    </row>
    <row r="88" spans="11:11">
      <c r="K88" s="1" t="s">
        <v>190</v>
      </c>
    </row>
  </sheetData>
  <sortState ref="A3:K90">
    <sortCondition ref="E3:E90"/>
    <sortCondition ref="K3:K90"/>
  </sortState>
  <mergeCells count="1">
    <mergeCell ref="A1:K1"/>
  </mergeCells>
  <pageMargins left="0.751388888888889" right="0.751388888888889" top="0.60625" bottom="0.60625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2022-09-26T09:41:06Z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4EFB0FD467084EE8930EF5E8FC8ECD4E</vt:lpwstr>
  </property>
</Properties>
</file>