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64" activeTab="0"/>
  </bookViews>
  <sheets>
    <sheet name="新建 XLS Worksheet" sheetId="1" r:id="rId1"/>
  </sheets>
  <definedNames>
    <definedName name="_xlnm.Print_Titles" localSheetId="0">'新建 XLS Worksheet'!$1:$2</definedName>
    <definedName name="_xlnm._FilterDatabase" localSheetId="0" hidden="1">'新建 XLS Worksheet'!$A$2:$L$156</definedName>
  </definedNames>
  <calcPr fullCalcOnLoad="1"/>
</workbook>
</file>

<file path=xl/sharedStrings.xml><?xml version="1.0" encoding="utf-8"?>
<sst xmlns="http://schemas.openxmlformats.org/spreadsheetml/2006/main" count="885" uniqueCount="361">
  <si>
    <t>黔东南州2022年秋季公开招聘应征入伍大学毕业生综合成绩一览表</t>
  </si>
  <si>
    <t>姓名</t>
  </si>
  <si>
    <t>性别</t>
  </si>
  <si>
    <t>面试准考证号</t>
  </si>
  <si>
    <t>招聘县市单位名称</t>
  </si>
  <si>
    <t>岗位代码及名称</t>
  </si>
  <si>
    <t>笔试成绩</t>
  </si>
  <si>
    <t>笔试成绩折算</t>
  </si>
  <si>
    <t>面试成绩</t>
  </si>
  <si>
    <t>面试成绩折算</t>
  </si>
  <si>
    <t>综合成绩</t>
  </si>
  <si>
    <t>综合成绩排名</t>
  </si>
  <si>
    <t>备注</t>
  </si>
  <si>
    <t>唐大地</t>
  </si>
  <si>
    <t>男</t>
  </si>
  <si>
    <t>10126011711</t>
  </si>
  <si>
    <t>凯里市</t>
  </si>
  <si>
    <t>1001-县乡事业单位管理岗</t>
  </si>
  <si>
    <t>邱羽昂</t>
  </si>
  <si>
    <t>10126011821</t>
  </si>
  <si>
    <t>吴寿军</t>
  </si>
  <si>
    <t>10126011903</t>
  </si>
  <si>
    <t>张城玮</t>
  </si>
  <si>
    <t>10126011213</t>
  </si>
  <si>
    <t xml:space="preserve"> </t>
  </si>
  <si>
    <t>余远岚</t>
  </si>
  <si>
    <t>10126011710</t>
  </si>
  <si>
    <t>杨明健</t>
  </si>
  <si>
    <t>10126011002</t>
  </si>
  <si>
    <t>潘瑞琪</t>
  </si>
  <si>
    <t>10126010214</t>
  </si>
  <si>
    <t>向玮玮</t>
  </si>
  <si>
    <t>10126011526</t>
  </si>
  <si>
    <t>李鹏骁</t>
  </si>
  <si>
    <t>10126011810</t>
  </si>
  <si>
    <t>吴晨楷</t>
  </si>
  <si>
    <t>10126010101</t>
  </si>
  <si>
    <t>缺考</t>
  </si>
  <si>
    <t>杨树森</t>
  </si>
  <si>
    <t>10126011414</t>
  </si>
  <si>
    <t>丹寨县</t>
  </si>
  <si>
    <t>1002-县乡事业单位管理岗</t>
  </si>
  <si>
    <t>王军</t>
  </si>
  <si>
    <t>10126010621</t>
  </si>
  <si>
    <t>周伟长</t>
  </si>
  <si>
    <t>10126010906</t>
  </si>
  <si>
    <t>陈凤帅</t>
  </si>
  <si>
    <t>10126011309</t>
  </si>
  <si>
    <t>文小福</t>
  </si>
  <si>
    <t>10126010228</t>
  </si>
  <si>
    <t>聂玉泉</t>
  </si>
  <si>
    <t>10126010425</t>
  </si>
  <si>
    <t>罗传孟</t>
  </si>
  <si>
    <t>10126010517</t>
  </si>
  <si>
    <t>麻江县</t>
  </si>
  <si>
    <t>1003-县乡事业单位管理岗</t>
  </si>
  <si>
    <t>李海涛</t>
  </si>
  <si>
    <t>10126011418</t>
  </si>
  <si>
    <t>吴传宾</t>
  </si>
  <si>
    <t>10126010622</t>
  </si>
  <si>
    <t>赵力</t>
  </si>
  <si>
    <t>10126010221</t>
  </si>
  <si>
    <t>田如健</t>
  </si>
  <si>
    <t>10126011523</t>
  </si>
  <si>
    <t>文有坤</t>
  </si>
  <si>
    <t>10126010507</t>
  </si>
  <si>
    <t>宋淳</t>
  </si>
  <si>
    <t>10126011517</t>
  </si>
  <si>
    <t>黄平县</t>
  </si>
  <si>
    <t>1004-县乡事业单位管理岗</t>
  </si>
  <si>
    <t>潘峰</t>
  </si>
  <si>
    <t>10126010226</t>
  </si>
  <si>
    <t>杨江西</t>
  </si>
  <si>
    <t>10126011708</t>
  </si>
  <si>
    <t>廖康俊</t>
  </si>
  <si>
    <t>10126010417</t>
  </si>
  <si>
    <t>张杰</t>
  </si>
  <si>
    <t>10126010605</t>
  </si>
  <si>
    <t>杨文平</t>
  </si>
  <si>
    <t>10126010729</t>
  </si>
  <si>
    <t>雷邦健</t>
  </si>
  <si>
    <t>10126011617</t>
  </si>
  <si>
    <t>冉景鸿</t>
  </si>
  <si>
    <t>10126011212</t>
  </si>
  <si>
    <t>王安华</t>
  </si>
  <si>
    <t>10126010326</t>
  </si>
  <si>
    <t>潘洋</t>
  </si>
  <si>
    <t>10126010917</t>
  </si>
  <si>
    <t>陈顺利</t>
  </si>
  <si>
    <t>10126011504</t>
  </si>
  <si>
    <t>金宁</t>
  </si>
  <si>
    <t>10126011815</t>
  </si>
  <si>
    <t>杨力</t>
  </si>
  <si>
    <t>10126010907</t>
  </si>
  <si>
    <t>施秉县</t>
  </si>
  <si>
    <t>1005-县乡事业单位管理岗</t>
  </si>
  <si>
    <t>莫江</t>
  </si>
  <si>
    <t>10126010828</t>
  </si>
  <si>
    <t>胡毅</t>
  </si>
  <si>
    <t>10126011106</t>
  </si>
  <si>
    <t>董森浩</t>
  </si>
  <si>
    <t>10126011623</t>
  </si>
  <si>
    <t>王朝阳</t>
  </si>
  <si>
    <t>10126010109</t>
  </si>
  <si>
    <t>金素诚</t>
  </si>
  <si>
    <t>10126010916</t>
  </si>
  <si>
    <t>刘国保</t>
  </si>
  <si>
    <t>10126011824</t>
  </si>
  <si>
    <t>舒忠行</t>
  </si>
  <si>
    <t>10126010829</t>
  </si>
  <si>
    <t>廖山任</t>
  </si>
  <si>
    <t>10126011121</t>
  </si>
  <si>
    <t>杜水成</t>
  </si>
  <si>
    <t>10126010929</t>
  </si>
  <si>
    <t>罗孝芬</t>
  </si>
  <si>
    <t>女</t>
  </si>
  <si>
    <t>10126010212</t>
  </si>
  <si>
    <t>镇远县</t>
  </si>
  <si>
    <t>1006-县乡事业单位管理岗</t>
  </si>
  <si>
    <t>龙运康</t>
  </si>
  <si>
    <t>10126010819</t>
  </si>
  <si>
    <t>王文浩</t>
  </si>
  <si>
    <t>10126010208</t>
  </si>
  <si>
    <t>张大山</t>
  </si>
  <si>
    <t>10126010504</t>
  </si>
  <si>
    <t>陈涛</t>
  </si>
  <si>
    <t>10126011717</t>
  </si>
  <si>
    <t>龙盛锦</t>
  </si>
  <si>
    <t>10126010727</t>
  </si>
  <si>
    <t>罗凯</t>
  </si>
  <si>
    <t>10126011127</t>
  </si>
  <si>
    <t>岑巩县</t>
  </si>
  <si>
    <t>1007-县乡事业单位管理岗</t>
  </si>
  <si>
    <t>丁瑞</t>
  </si>
  <si>
    <t>10126011017</t>
  </si>
  <si>
    <t>邓昆昆</t>
  </si>
  <si>
    <t>10126011318</t>
  </si>
  <si>
    <t>张晓铭</t>
  </si>
  <si>
    <t>10126010106</t>
  </si>
  <si>
    <t>杨正军</t>
  </si>
  <si>
    <t>10126010408</t>
  </si>
  <si>
    <t>田波</t>
  </si>
  <si>
    <t>10126011608</t>
  </si>
  <si>
    <t>杨盛</t>
  </si>
  <si>
    <t>10126010518</t>
  </si>
  <si>
    <t>代杨阳</t>
  </si>
  <si>
    <t>10126011220</t>
  </si>
  <si>
    <t>戴宇</t>
  </si>
  <si>
    <t>10126011825</t>
  </si>
  <si>
    <t>王绪增</t>
  </si>
  <si>
    <t>10126010628</t>
  </si>
  <si>
    <t>徐召权</t>
  </si>
  <si>
    <t>10126010910</t>
  </si>
  <si>
    <t>杨锐</t>
  </si>
  <si>
    <t>10126010911</t>
  </si>
  <si>
    <t>万字德</t>
  </si>
  <si>
    <t>10126011219</t>
  </si>
  <si>
    <t>姚茂阳</t>
  </si>
  <si>
    <t>10126011706</t>
  </si>
  <si>
    <t>朱松</t>
  </si>
  <si>
    <t>10126010823</t>
  </si>
  <si>
    <t>田洪超</t>
  </si>
  <si>
    <t>10126011816</t>
  </si>
  <si>
    <t>张辉</t>
  </si>
  <si>
    <t>10126011417</t>
  </si>
  <si>
    <t>许送</t>
  </si>
  <si>
    <t>10126010114</t>
  </si>
  <si>
    <t>白秀沣</t>
  </si>
  <si>
    <t>10126010919</t>
  </si>
  <si>
    <t>李明松</t>
  </si>
  <si>
    <t>10126011720</t>
  </si>
  <si>
    <t>肖德华</t>
  </si>
  <si>
    <t>10126010813</t>
  </si>
  <si>
    <t>罗仕洪</t>
  </si>
  <si>
    <t>10126011126</t>
  </si>
  <si>
    <t>三穗县</t>
  </si>
  <si>
    <t>1008-县乡事业单位管理岗</t>
  </si>
  <si>
    <t>吴锨</t>
  </si>
  <si>
    <t>10126010325</t>
  </si>
  <si>
    <t>杨亚楠</t>
  </si>
  <si>
    <t>10126011330</t>
  </si>
  <si>
    <t>杨巡</t>
  </si>
  <si>
    <t>10126010415</t>
  </si>
  <si>
    <t>杨鑫</t>
  </si>
  <si>
    <t>10126011022</t>
  </si>
  <si>
    <t>天柱县</t>
  </si>
  <si>
    <t>1009-县乡事业单位管理岗</t>
  </si>
  <si>
    <t>孙光明</t>
  </si>
  <si>
    <t>10126011122</t>
  </si>
  <si>
    <t>姜继昌</t>
  </si>
  <si>
    <t>10126011211</t>
  </si>
  <si>
    <t>罗朝铨</t>
  </si>
  <si>
    <t>10126011718</t>
  </si>
  <si>
    <t>杨应宝</t>
  </si>
  <si>
    <t>10126011828</t>
  </si>
  <si>
    <t>唐荣圣</t>
  </si>
  <si>
    <t>10126010121</t>
  </si>
  <si>
    <t>白明鑫</t>
  </si>
  <si>
    <t>10126010709</t>
  </si>
  <si>
    <t>吴才昀</t>
  </si>
  <si>
    <t>10126011501</t>
  </si>
  <si>
    <t>李金燃</t>
  </si>
  <si>
    <t>10126011407</t>
  </si>
  <si>
    <t>杨帮昆</t>
  </si>
  <si>
    <t>10126010112</t>
  </si>
  <si>
    <t>锦屏县</t>
  </si>
  <si>
    <t>1010-县乡事业单位管理岗</t>
  </si>
  <si>
    <t>龙景显</t>
  </si>
  <si>
    <t>10126010223</t>
  </si>
  <si>
    <t>龙本华</t>
  </si>
  <si>
    <t>10126011310</t>
  </si>
  <si>
    <t>龙瑞滔</t>
  </si>
  <si>
    <t>10126010304</t>
  </si>
  <si>
    <t>罗国汉</t>
  </si>
  <si>
    <t>10126011601</t>
  </si>
  <si>
    <t>陆德锋</t>
  </si>
  <si>
    <t>10126010218</t>
  </si>
  <si>
    <t>程德磊</t>
  </si>
  <si>
    <t>10126010913</t>
  </si>
  <si>
    <t>黎平县</t>
  </si>
  <si>
    <t>1011-县乡事业单位管理岗</t>
  </si>
  <si>
    <t>吴仟航</t>
  </si>
  <si>
    <t>10126010405</t>
  </si>
  <si>
    <t>姚伦兵</t>
  </si>
  <si>
    <t>10126011026</t>
  </si>
  <si>
    <t>吴适</t>
  </si>
  <si>
    <t>10126010816</t>
  </si>
  <si>
    <t>胡正行</t>
  </si>
  <si>
    <t>10126011229</t>
  </si>
  <si>
    <t>石庆坤</t>
  </si>
  <si>
    <t>10126010122</t>
  </si>
  <si>
    <t>欧帮奎</t>
  </si>
  <si>
    <t>10126010406</t>
  </si>
  <si>
    <t>龙本谋</t>
  </si>
  <si>
    <t>10126011704</t>
  </si>
  <si>
    <t>周显波</t>
  </si>
  <si>
    <t>10126010520</t>
  </si>
  <si>
    <t>杨家高</t>
  </si>
  <si>
    <t>10126010824</t>
  </si>
  <si>
    <t>成啟程</t>
  </si>
  <si>
    <t>10126010815</t>
  </si>
  <si>
    <t>杨尧</t>
  </si>
  <si>
    <t>10126011125</t>
  </si>
  <si>
    <t>潘常洪</t>
  </si>
  <si>
    <t>10126011702</t>
  </si>
  <si>
    <t>陆秀兴</t>
  </si>
  <si>
    <t>10126010230</t>
  </si>
  <si>
    <t>田景清</t>
  </si>
  <si>
    <t>10126011401</t>
  </si>
  <si>
    <t>梁巍</t>
  </si>
  <si>
    <t>10126010825</t>
  </si>
  <si>
    <t>从江县</t>
  </si>
  <si>
    <t>1012-县乡事业单位管理岗</t>
  </si>
  <si>
    <t>成元洋</t>
  </si>
  <si>
    <t>10126010616</t>
  </si>
  <si>
    <t>梁忠海</t>
  </si>
  <si>
    <t>10126011519</t>
  </si>
  <si>
    <t>陆建青</t>
  </si>
  <si>
    <t>10126011522</t>
  </si>
  <si>
    <t>滚德强</t>
  </si>
  <si>
    <t>10126010619</t>
  </si>
  <si>
    <t>曾志明</t>
  </si>
  <si>
    <t>10126010516</t>
  </si>
  <si>
    <t>倪应辉</t>
  </si>
  <si>
    <t>10126010130</t>
  </si>
  <si>
    <t>吴兵龙</t>
  </si>
  <si>
    <t>10126011230</t>
  </si>
  <si>
    <t>杨江洪</t>
  </si>
  <si>
    <t>10126011116</t>
  </si>
  <si>
    <t>榕江县</t>
  </si>
  <si>
    <t>1013-县乡事业单位管理岗</t>
  </si>
  <si>
    <t>杨子娇</t>
  </si>
  <si>
    <t>10126011814</t>
  </si>
  <si>
    <t>盘昌权</t>
  </si>
  <si>
    <t>10126010306</t>
  </si>
  <si>
    <t>史昌权</t>
  </si>
  <si>
    <t>10126011107</t>
  </si>
  <si>
    <t>宋贤庆</t>
  </si>
  <si>
    <t>10126010805</t>
  </si>
  <si>
    <t>吴邦安</t>
  </si>
  <si>
    <t>10126010330</t>
  </si>
  <si>
    <t>杨贵华</t>
  </si>
  <si>
    <t>10126011506</t>
  </si>
  <si>
    <t>刘材建</t>
  </si>
  <si>
    <t>10126011607</t>
  </si>
  <si>
    <t>李成杰</t>
  </si>
  <si>
    <t>10126011311</t>
  </si>
  <si>
    <t>石转</t>
  </si>
  <si>
    <t>10126010512</t>
  </si>
  <si>
    <t>李富贵</t>
  </si>
  <si>
    <t>10126011514</t>
  </si>
  <si>
    <t>万海生</t>
  </si>
  <si>
    <t>10126011005</t>
  </si>
  <si>
    <t>曾义</t>
  </si>
  <si>
    <t>10126011228</t>
  </si>
  <si>
    <t>陈瑞嵩</t>
  </si>
  <si>
    <t>10126010725</t>
  </si>
  <si>
    <t>杨光波</t>
  </si>
  <si>
    <t>10126010928</t>
  </si>
  <si>
    <t>周承剑</t>
  </si>
  <si>
    <t>10126010809</t>
  </si>
  <si>
    <t>张仁瀚</t>
  </si>
  <si>
    <t>10126011619</t>
  </si>
  <si>
    <t>杨胜雄</t>
  </si>
  <si>
    <t>10126011409</t>
  </si>
  <si>
    <t>潘广超</t>
  </si>
  <si>
    <t>10126011008</t>
  </si>
  <si>
    <t>张玉梁</t>
  </si>
  <si>
    <t>10126010203</t>
  </si>
  <si>
    <t>蒙忠全</t>
  </si>
  <si>
    <t>10126011403</t>
  </si>
  <si>
    <t>杨文溥</t>
  </si>
  <si>
    <t>10126011404</t>
  </si>
  <si>
    <t>吴昱京</t>
  </si>
  <si>
    <t>10126011620</t>
  </si>
  <si>
    <t>刘应龙</t>
  </si>
  <si>
    <t>10126011030</t>
  </si>
  <si>
    <t>刘国辉</t>
  </si>
  <si>
    <t>10126010328</t>
  </si>
  <si>
    <t>剑河县</t>
  </si>
  <si>
    <t>1014-县乡事业单位管理岗</t>
  </si>
  <si>
    <t>万剑江</t>
  </si>
  <si>
    <t>10126011614</t>
  </si>
  <si>
    <t>张春良</t>
  </si>
  <si>
    <t>10126010505</t>
  </si>
  <si>
    <t>杨函高</t>
  </si>
  <si>
    <t>10126011627</t>
  </si>
  <si>
    <t>熊明涛</t>
  </si>
  <si>
    <t>10126010117</t>
  </si>
  <si>
    <t>郭阳</t>
  </si>
  <si>
    <t>10126011713</t>
  </si>
  <si>
    <t>黄友俊</t>
  </si>
  <si>
    <t>20226011907</t>
  </si>
  <si>
    <t>贵州省凯里汽车运输（集团）有限责任公司</t>
  </si>
  <si>
    <t>2001-站务</t>
  </si>
  <si>
    <t>刘燃燃</t>
  </si>
  <si>
    <t>20226011922</t>
  </si>
  <si>
    <t>刘向燃</t>
  </si>
  <si>
    <t>20226011917</t>
  </si>
  <si>
    <t>张安伟</t>
  </si>
  <si>
    <t>20226011906</t>
  </si>
  <si>
    <t>黔东南州文化旅游投资（集团）有限责任公司子公司贵州苗疆侗乡旅游运输有限责任公司</t>
  </si>
  <si>
    <t>2005-驾驶员</t>
  </si>
  <si>
    <t>胡吉贤</t>
  </si>
  <si>
    <t>20226011920</t>
  </si>
  <si>
    <t>刘韦</t>
  </si>
  <si>
    <t>20226011914</t>
  </si>
  <si>
    <t>谭谦</t>
  </si>
  <si>
    <t>20226011912</t>
  </si>
  <si>
    <t>黔东南州文化旅游投资（集团）有限责任公司子公司</t>
  </si>
  <si>
    <t>2007-安保员</t>
  </si>
  <si>
    <t>吴胜兵</t>
  </si>
  <si>
    <t>20226011910</t>
  </si>
  <si>
    <t>姚鉴真</t>
  </si>
  <si>
    <t>20226011905</t>
  </si>
  <si>
    <t>贵州中建伟业建设（集团）有限责任公司</t>
  </si>
  <si>
    <t>2012-项目管理员</t>
  </si>
  <si>
    <t>龙召毅</t>
  </si>
  <si>
    <t>20226011909</t>
  </si>
  <si>
    <t>张宇翔</t>
  </si>
  <si>
    <t>20226011921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</si>
</sst>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2"/>
      <color indexed="8"/>
      <name val="方正小标宋简体"/>
      <family val="0"/>
    </font>
    <font>
      <b/>
      <sz val="11"/>
      <color indexed="8"/>
      <name val="宋体"/>
      <family val="0"/>
    </font>
    <font>
      <sz val="12"/>
      <color indexed="63"/>
      <name val="Microsoft Yahei"/>
      <family val="2"/>
    </font>
    <font>
      <b/>
      <sz val="13.5"/>
      <color indexed="63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2"/>
      <color theme="1"/>
      <name val="方正小标宋简体"/>
      <family val="0"/>
    </font>
    <font>
      <b/>
      <sz val="11"/>
      <color theme="1"/>
      <name val="宋体"/>
      <family val="0"/>
    </font>
    <font>
      <sz val="12"/>
      <color rgb="FF333333"/>
      <name val="Microsoft Yahei"/>
      <family val="2"/>
    </font>
    <font>
      <b/>
      <sz val="13.5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shrinkToFit="1"/>
    </xf>
    <xf numFmtId="176" fontId="42" fillId="0" borderId="0" xfId="0" applyNumberFormat="1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 shrinkToFit="1"/>
    </xf>
    <xf numFmtId="176" fontId="43" fillId="0" borderId="9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 shrinkToFit="1"/>
    </xf>
    <xf numFmtId="176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showZeros="0" tabSelected="1" zoomScale="80" zoomScaleNormal="80" workbookViewId="0" topLeftCell="A1">
      <pane ySplit="2" topLeftCell="A3" activePane="bottomLeft" state="frozen"/>
      <selection pane="bottomLeft" activeCell="R10" sqref="R10"/>
    </sheetView>
  </sheetViews>
  <sheetFormatPr defaultColWidth="9.00390625" defaultRowHeight="19.5" customHeight="1"/>
  <cols>
    <col min="1" max="1" width="9.00390625" style="1" customWidth="1"/>
    <col min="2" max="2" width="5.00390625" style="1" customWidth="1"/>
    <col min="3" max="3" width="15.421875" style="1" customWidth="1"/>
    <col min="4" max="4" width="23.7109375" style="1" customWidth="1"/>
    <col min="5" max="5" width="26.140625" style="2" customWidth="1"/>
    <col min="6" max="6" width="9.7109375" style="1" customWidth="1"/>
    <col min="7" max="7" width="7.8515625" style="1" customWidth="1"/>
    <col min="8" max="10" width="7.8515625" style="3" customWidth="1"/>
    <col min="11" max="11" width="8.57421875" style="1" customWidth="1"/>
    <col min="12" max="12" width="7.421875" style="1" customWidth="1"/>
    <col min="13" max="16384" width="9.00390625" style="1" customWidth="1"/>
  </cols>
  <sheetData>
    <row r="1" spans="1:12" s="1" customFormat="1" ht="48" customHeight="1">
      <c r="A1" s="4" t="s">
        <v>0</v>
      </c>
      <c r="B1" s="4"/>
      <c r="C1" s="4"/>
      <c r="D1" s="4"/>
      <c r="E1" s="5"/>
      <c r="F1" s="4"/>
      <c r="G1" s="4"/>
      <c r="H1" s="6"/>
      <c r="I1" s="6"/>
      <c r="J1" s="6"/>
      <c r="K1" s="4"/>
      <c r="L1" s="4"/>
    </row>
    <row r="2" spans="1:12" s="1" customFormat="1" ht="39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11" t="s">
        <v>9</v>
      </c>
      <c r="J2" s="11" t="s">
        <v>10</v>
      </c>
      <c r="K2" s="10" t="s">
        <v>11</v>
      </c>
      <c r="L2" s="9" t="s">
        <v>12</v>
      </c>
    </row>
    <row r="3" spans="1:12" s="1" customFormat="1" ht="30" customHeight="1">
      <c r="A3" s="12" t="s">
        <v>13</v>
      </c>
      <c r="B3" s="13" t="s">
        <v>14</v>
      </c>
      <c r="C3" s="12" t="s">
        <v>15</v>
      </c>
      <c r="D3" s="12" t="s">
        <v>16</v>
      </c>
      <c r="E3" s="14" t="s">
        <v>17</v>
      </c>
      <c r="F3" s="15">
        <v>73.65</v>
      </c>
      <c r="G3" s="16">
        <f aca="true" t="shared" si="0" ref="G3:G66">F3*0.6</f>
        <v>44.190000000000005</v>
      </c>
      <c r="H3" s="16">
        <v>72.33</v>
      </c>
      <c r="I3" s="15">
        <f aca="true" t="shared" si="1" ref="I3:I66">H3*0.4</f>
        <v>28.932000000000002</v>
      </c>
      <c r="J3" s="15">
        <f aca="true" t="shared" si="2" ref="J3:J66">G3+I3</f>
        <v>73.12200000000001</v>
      </c>
      <c r="K3" s="18">
        <f>SUMPRODUCT((E:E=E3)*(J:J&gt;J3))+1</f>
        <v>1</v>
      </c>
      <c r="L3" s="16"/>
    </row>
    <row r="4" spans="1:12" s="1" customFormat="1" ht="30" customHeight="1">
      <c r="A4" s="12" t="s">
        <v>18</v>
      </c>
      <c r="B4" s="13" t="s">
        <v>14</v>
      </c>
      <c r="C4" s="12" t="s">
        <v>19</v>
      </c>
      <c r="D4" s="12" t="s">
        <v>16</v>
      </c>
      <c r="E4" s="14" t="s">
        <v>17</v>
      </c>
      <c r="F4" s="15">
        <v>67.85</v>
      </c>
      <c r="G4" s="16">
        <f t="shared" si="0"/>
        <v>40.709999999999994</v>
      </c>
      <c r="H4" s="16">
        <v>80</v>
      </c>
      <c r="I4" s="15">
        <f t="shared" si="1"/>
        <v>32</v>
      </c>
      <c r="J4" s="15">
        <f t="shared" si="2"/>
        <v>72.71</v>
      </c>
      <c r="K4" s="18">
        <f>SUMPRODUCT((E:E=E4)*(J:J&gt;J4))+1</f>
        <v>2</v>
      </c>
      <c r="L4" s="16"/>
    </row>
    <row r="5" spans="1:12" s="1" customFormat="1" ht="30" customHeight="1">
      <c r="A5" s="12" t="s">
        <v>20</v>
      </c>
      <c r="B5" s="13" t="s">
        <v>14</v>
      </c>
      <c r="C5" s="12" t="s">
        <v>21</v>
      </c>
      <c r="D5" s="12" t="s">
        <v>16</v>
      </c>
      <c r="E5" s="14" t="s">
        <v>17</v>
      </c>
      <c r="F5" s="15">
        <v>70.65</v>
      </c>
      <c r="G5" s="16">
        <f t="shared" si="0"/>
        <v>42.39</v>
      </c>
      <c r="H5" s="16">
        <v>70.67</v>
      </c>
      <c r="I5" s="15">
        <f t="shared" si="1"/>
        <v>28.268</v>
      </c>
      <c r="J5" s="15">
        <f t="shared" si="2"/>
        <v>70.658</v>
      </c>
      <c r="K5" s="18">
        <f>SUMPRODUCT((E:E=E5)*(J:J&gt;J5))+1</f>
        <v>3</v>
      </c>
      <c r="L5" s="16"/>
    </row>
    <row r="6" spans="1:12" s="1" customFormat="1" ht="30" customHeight="1">
      <c r="A6" s="12" t="s">
        <v>22</v>
      </c>
      <c r="B6" s="13" t="s">
        <v>14</v>
      </c>
      <c r="C6" s="12" t="s">
        <v>23</v>
      </c>
      <c r="D6" s="12" t="s">
        <v>16</v>
      </c>
      <c r="E6" s="14" t="s">
        <v>17</v>
      </c>
      <c r="F6" s="15">
        <v>67.55</v>
      </c>
      <c r="G6" s="16">
        <f t="shared" si="0"/>
        <v>40.529999999999994</v>
      </c>
      <c r="H6" s="16">
        <v>74.33</v>
      </c>
      <c r="I6" s="15">
        <f t="shared" si="1"/>
        <v>29.732</v>
      </c>
      <c r="J6" s="15">
        <f t="shared" si="2"/>
        <v>70.262</v>
      </c>
      <c r="K6" s="18">
        <f>SUMPRODUCT((E:E=E6)*(J:J&gt;J6))+1</f>
        <v>4</v>
      </c>
      <c r="L6" s="16" t="s">
        <v>24</v>
      </c>
    </row>
    <row r="7" spans="1:12" s="1" customFormat="1" ht="30" customHeight="1">
      <c r="A7" s="12" t="s">
        <v>25</v>
      </c>
      <c r="B7" s="13" t="s">
        <v>14</v>
      </c>
      <c r="C7" s="12" t="s">
        <v>26</v>
      </c>
      <c r="D7" s="12" t="s">
        <v>16</v>
      </c>
      <c r="E7" s="14" t="s">
        <v>17</v>
      </c>
      <c r="F7" s="15">
        <v>66.9</v>
      </c>
      <c r="G7" s="16">
        <f t="shared" si="0"/>
        <v>40.14</v>
      </c>
      <c r="H7" s="16">
        <v>74</v>
      </c>
      <c r="I7" s="15">
        <f t="shared" si="1"/>
        <v>29.6</v>
      </c>
      <c r="J7" s="15">
        <f t="shared" si="2"/>
        <v>69.74000000000001</v>
      </c>
      <c r="K7" s="18">
        <f>SUMPRODUCT((E:E=E7)*(J:J&gt;J7))+1</f>
        <v>5</v>
      </c>
      <c r="L7" s="16" t="s">
        <v>24</v>
      </c>
    </row>
    <row r="8" spans="1:12" s="1" customFormat="1" ht="30" customHeight="1">
      <c r="A8" s="12" t="s">
        <v>27</v>
      </c>
      <c r="B8" s="13" t="s">
        <v>14</v>
      </c>
      <c r="C8" s="12" t="s">
        <v>28</v>
      </c>
      <c r="D8" s="12" t="s">
        <v>16</v>
      </c>
      <c r="E8" s="14" t="s">
        <v>17</v>
      </c>
      <c r="F8" s="15">
        <v>64.3</v>
      </c>
      <c r="G8" s="16">
        <f t="shared" si="0"/>
        <v>38.58</v>
      </c>
      <c r="H8" s="16">
        <v>75.67</v>
      </c>
      <c r="I8" s="15">
        <f t="shared" si="1"/>
        <v>30.268</v>
      </c>
      <c r="J8" s="15">
        <f t="shared" si="2"/>
        <v>68.848</v>
      </c>
      <c r="K8" s="18">
        <f>SUMPRODUCT((E:E=E8)*(J:J&gt;J8))+1</f>
        <v>6</v>
      </c>
      <c r="L8" s="16" t="s">
        <v>24</v>
      </c>
    </row>
    <row r="9" spans="1:12" s="1" customFormat="1" ht="30" customHeight="1">
      <c r="A9" s="12" t="s">
        <v>29</v>
      </c>
      <c r="B9" s="13" t="s">
        <v>14</v>
      </c>
      <c r="C9" s="12" t="s">
        <v>30</v>
      </c>
      <c r="D9" s="12" t="s">
        <v>16</v>
      </c>
      <c r="E9" s="14" t="s">
        <v>17</v>
      </c>
      <c r="F9" s="15">
        <v>64.15</v>
      </c>
      <c r="G9" s="16">
        <f t="shared" si="0"/>
        <v>38.49</v>
      </c>
      <c r="H9" s="16">
        <v>74.33</v>
      </c>
      <c r="I9" s="15">
        <f t="shared" si="1"/>
        <v>29.732</v>
      </c>
      <c r="J9" s="15">
        <f t="shared" si="2"/>
        <v>68.22200000000001</v>
      </c>
      <c r="K9" s="18">
        <f>SUMPRODUCT((E:E=E9)*(J:J&gt;J9))+1</f>
        <v>7</v>
      </c>
      <c r="L9" s="16" t="s">
        <v>24</v>
      </c>
    </row>
    <row r="10" spans="1:12" s="1" customFormat="1" ht="30" customHeight="1">
      <c r="A10" s="12" t="s">
        <v>31</v>
      </c>
      <c r="B10" s="13" t="s">
        <v>14</v>
      </c>
      <c r="C10" s="12" t="s">
        <v>32</v>
      </c>
      <c r="D10" s="12" t="s">
        <v>16</v>
      </c>
      <c r="E10" s="14" t="s">
        <v>17</v>
      </c>
      <c r="F10" s="15">
        <v>64.9</v>
      </c>
      <c r="G10" s="16">
        <f t="shared" si="0"/>
        <v>38.940000000000005</v>
      </c>
      <c r="H10" s="16">
        <v>71.67</v>
      </c>
      <c r="I10" s="15">
        <f t="shared" si="1"/>
        <v>28.668000000000003</v>
      </c>
      <c r="J10" s="15">
        <f t="shared" si="2"/>
        <v>67.608</v>
      </c>
      <c r="K10" s="18">
        <f>SUMPRODUCT((E:E=E10)*(J:J&gt;J10))+1</f>
        <v>8</v>
      </c>
      <c r="L10" s="16" t="s">
        <v>24</v>
      </c>
    </row>
    <row r="11" spans="1:12" s="1" customFormat="1" ht="30" customHeight="1">
      <c r="A11" s="12" t="s">
        <v>33</v>
      </c>
      <c r="B11" s="13" t="s">
        <v>14</v>
      </c>
      <c r="C11" s="12" t="s">
        <v>34</v>
      </c>
      <c r="D11" s="12" t="s">
        <v>16</v>
      </c>
      <c r="E11" s="14" t="s">
        <v>17</v>
      </c>
      <c r="F11" s="15">
        <v>64.15</v>
      </c>
      <c r="G11" s="16">
        <f t="shared" si="0"/>
        <v>38.49</v>
      </c>
      <c r="H11" s="16">
        <v>69</v>
      </c>
      <c r="I11" s="15">
        <f t="shared" si="1"/>
        <v>27.6</v>
      </c>
      <c r="J11" s="15">
        <f t="shared" si="2"/>
        <v>66.09</v>
      </c>
      <c r="K11" s="18">
        <f>SUMPRODUCT((E:E=E11)*(J:J&gt;J11))+1</f>
        <v>9</v>
      </c>
      <c r="L11" s="16" t="s">
        <v>24</v>
      </c>
    </row>
    <row r="12" spans="1:12" s="1" customFormat="1" ht="30" customHeight="1">
      <c r="A12" s="12" t="s">
        <v>35</v>
      </c>
      <c r="B12" s="13" t="s">
        <v>14</v>
      </c>
      <c r="C12" s="12" t="s">
        <v>36</v>
      </c>
      <c r="D12" s="12" t="s">
        <v>16</v>
      </c>
      <c r="E12" s="14" t="s">
        <v>17</v>
      </c>
      <c r="F12" s="15">
        <v>65.05</v>
      </c>
      <c r="G12" s="16">
        <f t="shared" si="0"/>
        <v>39.029999999999994</v>
      </c>
      <c r="H12" s="16"/>
      <c r="I12" s="15">
        <f t="shared" si="1"/>
        <v>0</v>
      </c>
      <c r="J12" s="15">
        <f t="shared" si="2"/>
        <v>39.029999999999994</v>
      </c>
      <c r="K12" s="18"/>
      <c r="L12" s="16" t="s">
        <v>37</v>
      </c>
    </row>
    <row r="13" spans="1:12" s="1" customFormat="1" ht="30" customHeight="1">
      <c r="A13" s="12" t="s">
        <v>38</v>
      </c>
      <c r="B13" s="13" t="s">
        <v>14</v>
      </c>
      <c r="C13" s="12" t="s">
        <v>39</v>
      </c>
      <c r="D13" s="12" t="s">
        <v>40</v>
      </c>
      <c r="E13" s="14" t="s">
        <v>41</v>
      </c>
      <c r="F13" s="15">
        <v>63.95</v>
      </c>
      <c r="G13" s="16">
        <f t="shared" si="0"/>
        <v>38.37</v>
      </c>
      <c r="H13" s="16">
        <v>72.33</v>
      </c>
      <c r="I13" s="15">
        <f t="shared" si="1"/>
        <v>28.932000000000002</v>
      </c>
      <c r="J13" s="15">
        <f t="shared" si="2"/>
        <v>67.30199999999999</v>
      </c>
      <c r="K13" s="18">
        <f>SUMPRODUCT((E:E=E13)*(J:J&gt;J13))+1</f>
        <v>1</v>
      </c>
      <c r="L13" s="16"/>
    </row>
    <row r="14" spans="1:12" s="1" customFormat="1" ht="30" customHeight="1">
      <c r="A14" s="12" t="s">
        <v>42</v>
      </c>
      <c r="B14" s="13" t="s">
        <v>14</v>
      </c>
      <c r="C14" s="12" t="s">
        <v>43</v>
      </c>
      <c r="D14" s="12" t="s">
        <v>40</v>
      </c>
      <c r="E14" s="14" t="s">
        <v>41</v>
      </c>
      <c r="F14" s="15">
        <v>60</v>
      </c>
      <c r="G14" s="16">
        <f t="shared" si="0"/>
        <v>36</v>
      </c>
      <c r="H14" s="16">
        <v>76.33</v>
      </c>
      <c r="I14" s="15">
        <f t="shared" si="1"/>
        <v>30.532</v>
      </c>
      <c r="J14" s="15">
        <f t="shared" si="2"/>
        <v>66.532</v>
      </c>
      <c r="K14" s="18">
        <f>SUMPRODUCT((E:E=E14)*(J:J&gt;J14))+1</f>
        <v>2</v>
      </c>
      <c r="L14" s="16"/>
    </row>
    <row r="15" spans="1:12" s="1" customFormat="1" ht="30" customHeight="1">
      <c r="A15" s="12" t="s">
        <v>44</v>
      </c>
      <c r="B15" s="13" t="s">
        <v>14</v>
      </c>
      <c r="C15" s="12" t="s">
        <v>45</v>
      </c>
      <c r="D15" s="12" t="s">
        <v>40</v>
      </c>
      <c r="E15" s="14" t="s">
        <v>41</v>
      </c>
      <c r="F15" s="15">
        <v>61.05</v>
      </c>
      <c r="G15" s="16">
        <f t="shared" si="0"/>
        <v>36.629999999999995</v>
      </c>
      <c r="H15" s="16">
        <v>72.67</v>
      </c>
      <c r="I15" s="15">
        <f t="shared" si="1"/>
        <v>29.068</v>
      </c>
      <c r="J15" s="15">
        <f t="shared" si="2"/>
        <v>65.698</v>
      </c>
      <c r="K15" s="18">
        <f>SUMPRODUCT((E:E=E15)*(J:J&gt;J15))+1</f>
        <v>3</v>
      </c>
      <c r="L15" s="16" t="s">
        <v>24</v>
      </c>
    </row>
    <row r="16" spans="1:12" s="1" customFormat="1" ht="30" customHeight="1">
      <c r="A16" s="12" t="s">
        <v>46</v>
      </c>
      <c r="B16" s="13" t="s">
        <v>14</v>
      </c>
      <c r="C16" s="12" t="s">
        <v>47</v>
      </c>
      <c r="D16" s="12" t="s">
        <v>40</v>
      </c>
      <c r="E16" s="14" t="s">
        <v>41</v>
      </c>
      <c r="F16" s="15">
        <v>63.85</v>
      </c>
      <c r="G16" s="16">
        <f t="shared" si="0"/>
        <v>38.31</v>
      </c>
      <c r="H16" s="16">
        <v>67.67</v>
      </c>
      <c r="I16" s="15">
        <f t="shared" si="1"/>
        <v>27.068</v>
      </c>
      <c r="J16" s="15">
        <f t="shared" si="2"/>
        <v>65.378</v>
      </c>
      <c r="K16" s="18">
        <f>SUMPRODUCT((E:E=E16)*(J:J&gt;J16))+1</f>
        <v>4</v>
      </c>
      <c r="L16" s="16" t="s">
        <v>24</v>
      </c>
    </row>
    <row r="17" spans="1:12" s="1" customFormat="1" ht="30" customHeight="1">
      <c r="A17" s="12" t="s">
        <v>48</v>
      </c>
      <c r="B17" s="13" t="s">
        <v>14</v>
      </c>
      <c r="C17" s="12" t="s">
        <v>49</v>
      </c>
      <c r="D17" s="12" t="s">
        <v>40</v>
      </c>
      <c r="E17" s="14" t="s">
        <v>41</v>
      </c>
      <c r="F17" s="15">
        <v>62.5</v>
      </c>
      <c r="G17" s="16">
        <f t="shared" si="0"/>
        <v>37.5</v>
      </c>
      <c r="H17" s="16">
        <v>68.33</v>
      </c>
      <c r="I17" s="15">
        <f t="shared" si="1"/>
        <v>27.332</v>
      </c>
      <c r="J17" s="15">
        <f t="shared" si="2"/>
        <v>64.832</v>
      </c>
      <c r="K17" s="18">
        <f>SUMPRODUCT((E:E=E17)*(J:J&gt;J17))+1</f>
        <v>5</v>
      </c>
      <c r="L17" s="16" t="s">
        <v>24</v>
      </c>
    </row>
    <row r="18" spans="1:12" s="1" customFormat="1" ht="30" customHeight="1">
      <c r="A18" s="12" t="s">
        <v>50</v>
      </c>
      <c r="B18" s="13" t="s">
        <v>14</v>
      </c>
      <c r="C18" s="12" t="s">
        <v>51</v>
      </c>
      <c r="D18" s="12" t="s">
        <v>40</v>
      </c>
      <c r="E18" s="14" t="s">
        <v>41</v>
      </c>
      <c r="F18" s="15">
        <v>61.45</v>
      </c>
      <c r="G18" s="16">
        <f t="shared" si="0"/>
        <v>36.87</v>
      </c>
      <c r="H18" s="16"/>
      <c r="I18" s="15">
        <f t="shared" si="1"/>
        <v>0</v>
      </c>
      <c r="J18" s="15">
        <f t="shared" si="2"/>
        <v>36.87</v>
      </c>
      <c r="K18" s="18"/>
      <c r="L18" s="16" t="s">
        <v>37</v>
      </c>
    </row>
    <row r="19" spans="1:12" s="1" customFormat="1" ht="30" customHeight="1">
      <c r="A19" s="12" t="s">
        <v>52</v>
      </c>
      <c r="B19" s="13" t="s">
        <v>14</v>
      </c>
      <c r="C19" s="12" t="s">
        <v>53</v>
      </c>
      <c r="D19" s="12" t="s">
        <v>54</v>
      </c>
      <c r="E19" s="14" t="s">
        <v>55</v>
      </c>
      <c r="F19" s="15">
        <v>78.6</v>
      </c>
      <c r="G19" s="16">
        <f t="shared" si="0"/>
        <v>47.16</v>
      </c>
      <c r="H19" s="16">
        <v>69.33</v>
      </c>
      <c r="I19" s="15">
        <f t="shared" si="1"/>
        <v>27.732</v>
      </c>
      <c r="J19" s="15">
        <f t="shared" si="2"/>
        <v>74.892</v>
      </c>
      <c r="K19" s="18">
        <f>SUMPRODUCT((E:E=E19)*(J:J&gt;J19))+1</f>
        <v>1</v>
      </c>
      <c r="L19" s="16"/>
    </row>
    <row r="20" spans="1:12" s="1" customFormat="1" ht="30" customHeight="1">
      <c r="A20" s="12" t="s">
        <v>56</v>
      </c>
      <c r="B20" s="13" t="s">
        <v>14</v>
      </c>
      <c r="C20" s="12" t="s">
        <v>57</v>
      </c>
      <c r="D20" s="12" t="s">
        <v>54</v>
      </c>
      <c r="E20" s="14" t="s">
        <v>55</v>
      </c>
      <c r="F20" s="15">
        <v>66.1</v>
      </c>
      <c r="G20" s="16">
        <f t="shared" si="0"/>
        <v>39.66</v>
      </c>
      <c r="H20" s="16">
        <v>72</v>
      </c>
      <c r="I20" s="15">
        <f t="shared" si="1"/>
        <v>28.8</v>
      </c>
      <c r="J20" s="15">
        <f t="shared" si="2"/>
        <v>68.46</v>
      </c>
      <c r="K20" s="18">
        <f>SUMPRODUCT((E:E=E20)*(J:J&gt;J20))+1</f>
        <v>2</v>
      </c>
      <c r="L20" s="16"/>
    </row>
    <row r="21" spans="1:12" s="1" customFormat="1" ht="30" customHeight="1">
      <c r="A21" s="12" t="s">
        <v>58</v>
      </c>
      <c r="B21" s="13" t="s">
        <v>14</v>
      </c>
      <c r="C21" s="12" t="s">
        <v>59</v>
      </c>
      <c r="D21" s="12" t="s">
        <v>54</v>
      </c>
      <c r="E21" s="14" t="s">
        <v>55</v>
      </c>
      <c r="F21" s="15">
        <v>64.85</v>
      </c>
      <c r="G21" s="16">
        <f t="shared" si="0"/>
        <v>38.91</v>
      </c>
      <c r="H21" s="16">
        <v>71</v>
      </c>
      <c r="I21" s="15">
        <f t="shared" si="1"/>
        <v>28.400000000000002</v>
      </c>
      <c r="J21" s="15">
        <f t="shared" si="2"/>
        <v>67.31</v>
      </c>
      <c r="K21" s="18">
        <f>SUMPRODUCT((E:E=E21)*(J:J&gt;J21))+1</f>
        <v>3</v>
      </c>
      <c r="L21" s="16" t="s">
        <v>24</v>
      </c>
    </row>
    <row r="22" spans="1:12" s="1" customFormat="1" ht="30" customHeight="1">
      <c r="A22" s="12" t="s">
        <v>60</v>
      </c>
      <c r="B22" s="13" t="s">
        <v>14</v>
      </c>
      <c r="C22" s="12" t="s">
        <v>61</v>
      </c>
      <c r="D22" s="12" t="s">
        <v>54</v>
      </c>
      <c r="E22" s="14" t="s">
        <v>55</v>
      </c>
      <c r="F22" s="15">
        <v>58.9</v>
      </c>
      <c r="G22" s="16">
        <f t="shared" si="0"/>
        <v>35.339999999999996</v>
      </c>
      <c r="H22" s="16">
        <v>73.33</v>
      </c>
      <c r="I22" s="15">
        <f t="shared" si="1"/>
        <v>29.332</v>
      </c>
      <c r="J22" s="15">
        <f t="shared" si="2"/>
        <v>64.672</v>
      </c>
      <c r="K22" s="18">
        <f>SUMPRODUCT((E:E=E22)*(J:J&gt;J22))+1</f>
        <v>4</v>
      </c>
      <c r="L22" s="16" t="s">
        <v>24</v>
      </c>
    </row>
    <row r="23" spans="1:12" s="1" customFormat="1" ht="30" customHeight="1">
      <c r="A23" s="12" t="s">
        <v>62</v>
      </c>
      <c r="B23" s="13" t="s">
        <v>14</v>
      </c>
      <c r="C23" s="12" t="s">
        <v>63</v>
      </c>
      <c r="D23" s="12" t="s">
        <v>54</v>
      </c>
      <c r="E23" s="14" t="s">
        <v>55</v>
      </c>
      <c r="F23" s="15">
        <v>59</v>
      </c>
      <c r="G23" s="16">
        <f t="shared" si="0"/>
        <v>35.4</v>
      </c>
      <c r="H23" s="16">
        <v>70.67</v>
      </c>
      <c r="I23" s="15">
        <f t="shared" si="1"/>
        <v>28.268</v>
      </c>
      <c r="J23" s="15">
        <f t="shared" si="2"/>
        <v>63.668</v>
      </c>
      <c r="K23" s="18">
        <f>SUMPRODUCT((E:E=E23)*(J:J&gt;J23))+1</f>
        <v>5</v>
      </c>
      <c r="L23" s="16" t="s">
        <v>24</v>
      </c>
    </row>
    <row r="24" spans="1:12" s="1" customFormat="1" ht="30" customHeight="1">
      <c r="A24" s="12" t="s">
        <v>64</v>
      </c>
      <c r="B24" s="13" t="s">
        <v>14</v>
      </c>
      <c r="C24" s="12" t="s">
        <v>65</v>
      </c>
      <c r="D24" s="12" t="s">
        <v>54</v>
      </c>
      <c r="E24" s="14" t="s">
        <v>55</v>
      </c>
      <c r="F24" s="15">
        <v>58.7</v>
      </c>
      <c r="G24" s="16">
        <f t="shared" si="0"/>
        <v>35.22</v>
      </c>
      <c r="H24" s="16">
        <v>70.67</v>
      </c>
      <c r="I24" s="15">
        <f t="shared" si="1"/>
        <v>28.268</v>
      </c>
      <c r="J24" s="15">
        <f t="shared" si="2"/>
        <v>63.488</v>
      </c>
      <c r="K24" s="18">
        <f>SUMPRODUCT((E:E=E24)*(J:J&gt;J24))+1</f>
        <v>6</v>
      </c>
      <c r="L24" s="16" t="s">
        <v>24</v>
      </c>
    </row>
    <row r="25" spans="1:12" s="1" customFormat="1" ht="30" customHeight="1">
      <c r="A25" s="12" t="s">
        <v>66</v>
      </c>
      <c r="B25" s="13" t="s">
        <v>14</v>
      </c>
      <c r="C25" s="12" t="s">
        <v>67</v>
      </c>
      <c r="D25" s="12" t="s">
        <v>68</v>
      </c>
      <c r="E25" s="14" t="s">
        <v>69</v>
      </c>
      <c r="F25" s="15">
        <v>70.6</v>
      </c>
      <c r="G25" s="16">
        <f t="shared" si="0"/>
        <v>42.35999999999999</v>
      </c>
      <c r="H25" s="15">
        <v>76.33</v>
      </c>
      <c r="I25" s="15">
        <f t="shared" si="1"/>
        <v>30.532</v>
      </c>
      <c r="J25" s="15">
        <f t="shared" si="2"/>
        <v>72.892</v>
      </c>
      <c r="K25" s="18">
        <f>SUMPRODUCT((E:E=E25)*(J:J&gt;J25))+1</f>
        <v>1</v>
      </c>
      <c r="L25" s="16"/>
    </row>
    <row r="26" spans="1:12" s="1" customFormat="1" ht="30" customHeight="1">
      <c r="A26" s="12" t="s">
        <v>70</v>
      </c>
      <c r="B26" s="13" t="s">
        <v>14</v>
      </c>
      <c r="C26" s="12" t="s">
        <v>71</v>
      </c>
      <c r="D26" s="12" t="s">
        <v>68</v>
      </c>
      <c r="E26" s="14" t="s">
        <v>69</v>
      </c>
      <c r="F26" s="15">
        <v>63.7</v>
      </c>
      <c r="G26" s="16">
        <f t="shared" si="0"/>
        <v>38.22</v>
      </c>
      <c r="H26" s="15">
        <v>79</v>
      </c>
      <c r="I26" s="15">
        <f t="shared" si="1"/>
        <v>31.6</v>
      </c>
      <c r="J26" s="15">
        <f t="shared" si="2"/>
        <v>69.82</v>
      </c>
      <c r="K26" s="18">
        <f>SUMPRODUCT((E:E=E26)*(J:J&gt;J26))+1</f>
        <v>2</v>
      </c>
      <c r="L26" s="16"/>
    </row>
    <row r="27" spans="1:12" s="1" customFormat="1" ht="30" customHeight="1">
      <c r="A27" s="12" t="s">
        <v>72</v>
      </c>
      <c r="B27" s="13" t="s">
        <v>14</v>
      </c>
      <c r="C27" s="12" t="s">
        <v>73</v>
      </c>
      <c r="D27" s="12" t="s">
        <v>68</v>
      </c>
      <c r="E27" s="14" t="s">
        <v>69</v>
      </c>
      <c r="F27" s="15">
        <v>66.85</v>
      </c>
      <c r="G27" s="16">
        <f t="shared" si="0"/>
        <v>40.10999999999999</v>
      </c>
      <c r="H27" s="15">
        <v>73.67</v>
      </c>
      <c r="I27" s="15">
        <f t="shared" si="1"/>
        <v>29.468000000000004</v>
      </c>
      <c r="J27" s="15">
        <f t="shared" si="2"/>
        <v>69.578</v>
      </c>
      <c r="K27" s="18">
        <f>SUMPRODUCT((E:E=E27)*(J:J&gt;J27))+1</f>
        <v>3</v>
      </c>
      <c r="L27" s="16"/>
    </row>
    <row r="28" spans="1:12" s="1" customFormat="1" ht="30" customHeight="1">
      <c r="A28" s="12" t="s">
        <v>74</v>
      </c>
      <c r="B28" s="13" t="s">
        <v>14</v>
      </c>
      <c r="C28" s="12" t="s">
        <v>75</v>
      </c>
      <c r="D28" s="12" t="s">
        <v>68</v>
      </c>
      <c r="E28" s="14" t="s">
        <v>69</v>
      </c>
      <c r="F28" s="15">
        <v>65.15</v>
      </c>
      <c r="G28" s="16">
        <f t="shared" si="0"/>
        <v>39.09</v>
      </c>
      <c r="H28" s="15">
        <v>75</v>
      </c>
      <c r="I28" s="15">
        <f t="shared" si="1"/>
        <v>30</v>
      </c>
      <c r="J28" s="15">
        <f t="shared" si="2"/>
        <v>69.09</v>
      </c>
      <c r="K28" s="18">
        <f>SUMPRODUCT((E:E=E28)*(J:J&gt;J28))+1</f>
        <v>4</v>
      </c>
      <c r="L28" s="16"/>
    </row>
    <row r="29" spans="1:12" s="1" customFormat="1" ht="30" customHeight="1">
      <c r="A29" s="12" t="s">
        <v>76</v>
      </c>
      <c r="B29" s="13" t="s">
        <v>14</v>
      </c>
      <c r="C29" s="12" t="s">
        <v>77</v>
      </c>
      <c r="D29" s="12" t="s">
        <v>68</v>
      </c>
      <c r="E29" s="14" t="s">
        <v>69</v>
      </c>
      <c r="F29" s="15">
        <v>66.55</v>
      </c>
      <c r="G29" s="16">
        <f t="shared" si="0"/>
        <v>39.93</v>
      </c>
      <c r="H29" s="15">
        <v>70.67</v>
      </c>
      <c r="I29" s="15">
        <f t="shared" si="1"/>
        <v>28.268</v>
      </c>
      <c r="J29" s="15">
        <f t="shared" si="2"/>
        <v>68.19800000000001</v>
      </c>
      <c r="K29" s="18">
        <f>SUMPRODUCT((E:E=E29)*(J:J&gt;J29))+1</f>
        <v>5</v>
      </c>
      <c r="L29" s="16" t="s">
        <v>24</v>
      </c>
    </row>
    <row r="30" spans="1:12" s="1" customFormat="1" ht="30" customHeight="1">
      <c r="A30" s="12" t="s">
        <v>78</v>
      </c>
      <c r="B30" s="13" t="s">
        <v>14</v>
      </c>
      <c r="C30" s="12" t="s">
        <v>79</v>
      </c>
      <c r="D30" s="12" t="s">
        <v>68</v>
      </c>
      <c r="E30" s="14" t="s">
        <v>69</v>
      </c>
      <c r="F30" s="15">
        <v>62.8</v>
      </c>
      <c r="G30" s="16">
        <f t="shared" si="0"/>
        <v>37.68</v>
      </c>
      <c r="H30" s="15">
        <v>75.33</v>
      </c>
      <c r="I30" s="15">
        <f t="shared" si="1"/>
        <v>30.132</v>
      </c>
      <c r="J30" s="15">
        <f t="shared" si="2"/>
        <v>67.812</v>
      </c>
      <c r="K30" s="18">
        <f>SUMPRODUCT((E:E=E30)*(J:J&gt;J30))+1</f>
        <v>6</v>
      </c>
      <c r="L30" s="16" t="s">
        <v>24</v>
      </c>
    </row>
    <row r="31" spans="1:12" s="1" customFormat="1" ht="30" customHeight="1">
      <c r="A31" s="12" t="s">
        <v>80</v>
      </c>
      <c r="B31" s="13" t="s">
        <v>14</v>
      </c>
      <c r="C31" s="12" t="s">
        <v>81</v>
      </c>
      <c r="D31" s="12" t="s">
        <v>68</v>
      </c>
      <c r="E31" s="14" t="s">
        <v>69</v>
      </c>
      <c r="F31" s="15">
        <v>66.15</v>
      </c>
      <c r="G31" s="16">
        <f t="shared" si="0"/>
        <v>39.690000000000005</v>
      </c>
      <c r="H31" s="15">
        <v>69.67</v>
      </c>
      <c r="I31" s="15">
        <f t="shared" si="1"/>
        <v>27.868000000000002</v>
      </c>
      <c r="J31" s="15">
        <f t="shared" si="2"/>
        <v>67.558</v>
      </c>
      <c r="K31" s="18">
        <f>SUMPRODUCT((E:E=E31)*(J:J&gt;J31))+1</f>
        <v>7</v>
      </c>
      <c r="L31" s="16" t="s">
        <v>24</v>
      </c>
    </row>
    <row r="32" spans="1:12" s="1" customFormat="1" ht="30" customHeight="1">
      <c r="A32" s="12" t="s">
        <v>82</v>
      </c>
      <c r="B32" s="13" t="s">
        <v>14</v>
      </c>
      <c r="C32" s="12" t="s">
        <v>83</v>
      </c>
      <c r="D32" s="12" t="s">
        <v>68</v>
      </c>
      <c r="E32" s="14" t="s">
        <v>69</v>
      </c>
      <c r="F32" s="15">
        <v>63.3</v>
      </c>
      <c r="G32" s="16">
        <f t="shared" si="0"/>
        <v>37.98</v>
      </c>
      <c r="H32" s="15">
        <v>72.67</v>
      </c>
      <c r="I32" s="15">
        <f t="shared" si="1"/>
        <v>29.068</v>
      </c>
      <c r="J32" s="15">
        <f t="shared" si="2"/>
        <v>67.048</v>
      </c>
      <c r="K32" s="18">
        <f>SUMPRODUCT((E:E=E32)*(J:J&gt;J32))+1</f>
        <v>8</v>
      </c>
      <c r="L32" s="16" t="s">
        <v>24</v>
      </c>
    </row>
    <row r="33" spans="1:12" s="1" customFormat="1" ht="30" customHeight="1">
      <c r="A33" s="12" t="s">
        <v>84</v>
      </c>
      <c r="B33" s="13" t="s">
        <v>14</v>
      </c>
      <c r="C33" s="12" t="s">
        <v>85</v>
      </c>
      <c r="D33" s="12" t="s">
        <v>68</v>
      </c>
      <c r="E33" s="14" t="s">
        <v>69</v>
      </c>
      <c r="F33" s="15">
        <v>61.95</v>
      </c>
      <c r="G33" s="16">
        <f t="shared" si="0"/>
        <v>37.17</v>
      </c>
      <c r="H33" s="15">
        <v>71.33</v>
      </c>
      <c r="I33" s="15">
        <f t="shared" si="1"/>
        <v>28.532</v>
      </c>
      <c r="J33" s="15">
        <f t="shared" si="2"/>
        <v>65.702</v>
      </c>
      <c r="K33" s="18">
        <f>SUMPRODUCT((E:E=E33)*(J:J&gt;J33))+1</f>
        <v>9</v>
      </c>
      <c r="L33" s="16" t="s">
        <v>24</v>
      </c>
    </row>
    <row r="34" spans="1:12" s="1" customFormat="1" ht="30" customHeight="1">
      <c r="A34" s="12" t="s">
        <v>86</v>
      </c>
      <c r="B34" s="13" t="s">
        <v>14</v>
      </c>
      <c r="C34" s="12" t="s">
        <v>87</v>
      </c>
      <c r="D34" s="12" t="s">
        <v>68</v>
      </c>
      <c r="E34" s="14" t="s">
        <v>69</v>
      </c>
      <c r="F34" s="15">
        <v>61.85</v>
      </c>
      <c r="G34" s="16">
        <f t="shared" si="0"/>
        <v>37.11</v>
      </c>
      <c r="H34" s="15">
        <v>69</v>
      </c>
      <c r="I34" s="15">
        <f t="shared" si="1"/>
        <v>27.6</v>
      </c>
      <c r="J34" s="15">
        <f t="shared" si="2"/>
        <v>64.71000000000001</v>
      </c>
      <c r="K34" s="18">
        <f>SUMPRODUCT((E:E=E34)*(J:J&gt;J34))+1</f>
        <v>10</v>
      </c>
      <c r="L34" s="16" t="s">
        <v>24</v>
      </c>
    </row>
    <row r="35" spans="1:12" s="1" customFormat="1" ht="30" customHeight="1">
      <c r="A35" s="12" t="s">
        <v>88</v>
      </c>
      <c r="B35" s="13" t="s">
        <v>14</v>
      </c>
      <c r="C35" s="12" t="s">
        <v>89</v>
      </c>
      <c r="D35" s="12" t="s">
        <v>68</v>
      </c>
      <c r="E35" s="14" t="s">
        <v>69</v>
      </c>
      <c r="F35" s="15">
        <v>73.4</v>
      </c>
      <c r="G35" s="16">
        <f t="shared" si="0"/>
        <v>44.04</v>
      </c>
      <c r="H35" s="15"/>
      <c r="I35" s="15">
        <f t="shared" si="1"/>
        <v>0</v>
      </c>
      <c r="J35" s="15">
        <f t="shared" si="2"/>
        <v>44.04</v>
      </c>
      <c r="K35" s="18"/>
      <c r="L35" s="16" t="s">
        <v>37</v>
      </c>
    </row>
    <row r="36" spans="1:12" s="1" customFormat="1" ht="30" customHeight="1">
      <c r="A36" s="12" t="s">
        <v>90</v>
      </c>
      <c r="B36" s="13" t="s">
        <v>14</v>
      </c>
      <c r="C36" s="12" t="s">
        <v>91</v>
      </c>
      <c r="D36" s="12" t="s">
        <v>68</v>
      </c>
      <c r="E36" s="14" t="s">
        <v>69</v>
      </c>
      <c r="F36" s="15">
        <v>62.45</v>
      </c>
      <c r="G36" s="16">
        <f t="shared" si="0"/>
        <v>37.47</v>
      </c>
      <c r="H36" s="15"/>
      <c r="I36" s="15">
        <f t="shared" si="1"/>
        <v>0</v>
      </c>
      <c r="J36" s="15">
        <f t="shared" si="2"/>
        <v>37.47</v>
      </c>
      <c r="K36" s="18"/>
      <c r="L36" s="16" t="s">
        <v>37</v>
      </c>
    </row>
    <row r="37" spans="1:12" s="1" customFormat="1" ht="30" customHeight="1">
      <c r="A37" s="12" t="s">
        <v>92</v>
      </c>
      <c r="B37" s="13" t="s">
        <v>14</v>
      </c>
      <c r="C37" s="12" t="s">
        <v>93</v>
      </c>
      <c r="D37" s="12" t="s">
        <v>94</v>
      </c>
      <c r="E37" s="14" t="s">
        <v>95</v>
      </c>
      <c r="F37" s="15">
        <v>74.05</v>
      </c>
      <c r="G37" s="16">
        <f t="shared" si="0"/>
        <v>44.43</v>
      </c>
      <c r="H37" s="15">
        <v>79</v>
      </c>
      <c r="I37" s="15">
        <f t="shared" si="1"/>
        <v>31.6</v>
      </c>
      <c r="J37" s="15">
        <f t="shared" si="2"/>
        <v>76.03</v>
      </c>
      <c r="K37" s="18">
        <f>SUMPRODUCT((E:E=E37)*(J:J&gt;J37))+1</f>
        <v>1</v>
      </c>
      <c r="L37" s="16"/>
    </row>
    <row r="38" spans="1:12" s="1" customFormat="1" ht="30" customHeight="1">
      <c r="A38" s="12" t="s">
        <v>96</v>
      </c>
      <c r="B38" s="13" t="s">
        <v>14</v>
      </c>
      <c r="C38" s="12" t="s">
        <v>97</v>
      </c>
      <c r="D38" s="12" t="s">
        <v>94</v>
      </c>
      <c r="E38" s="14" t="s">
        <v>95</v>
      </c>
      <c r="F38" s="15">
        <v>70</v>
      </c>
      <c r="G38" s="16">
        <f t="shared" si="0"/>
        <v>42</v>
      </c>
      <c r="H38" s="15">
        <v>72.67</v>
      </c>
      <c r="I38" s="15">
        <f t="shared" si="1"/>
        <v>29.068</v>
      </c>
      <c r="J38" s="15">
        <f t="shared" si="2"/>
        <v>71.068</v>
      </c>
      <c r="K38" s="18">
        <f>SUMPRODUCT((E:E=E38)*(J:J&gt;J38))+1</f>
        <v>2</v>
      </c>
      <c r="L38" s="16"/>
    </row>
    <row r="39" spans="1:12" s="1" customFormat="1" ht="30" customHeight="1">
      <c r="A39" s="12" t="s">
        <v>98</v>
      </c>
      <c r="B39" s="13" t="s">
        <v>14</v>
      </c>
      <c r="C39" s="12" t="s">
        <v>99</v>
      </c>
      <c r="D39" s="12" t="s">
        <v>94</v>
      </c>
      <c r="E39" s="14" t="s">
        <v>95</v>
      </c>
      <c r="F39" s="15">
        <v>64.25</v>
      </c>
      <c r="G39" s="16">
        <f t="shared" si="0"/>
        <v>38.55</v>
      </c>
      <c r="H39" s="15">
        <v>78.33</v>
      </c>
      <c r="I39" s="15">
        <f t="shared" si="1"/>
        <v>31.332</v>
      </c>
      <c r="J39" s="15">
        <f t="shared" si="2"/>
        <v>69.882</v>
      </c>
      <c r="K39" s="18">
        <f>SUMPRODUCT((E:E=E39)*(J:J&gt;J39))+1</f>
        <v>3</v>
      </c>
      <c r="L39" s="16"/>
    </row>
    <row r="40" spans="1:12" s="1" customFormat="1" ht="30" customHeight="1">
      <c r="A40" s="12" t="s">
        <v>100</v>
      </c>
      <c r="B40" s="13" t="s">
        <v>14</v>
      </c>
      <c r="C40" s="12" t="s">
        <v>101</v>
      </c>
      <c r="D40" s="12" t="s">
        <v>94</v>
      </c>
      <c r="E40" s="14" t="s">
        <v>95</v>
      </c>
      <c r="F40" s="15">
        <v>61.8</v>
      </c>
      <c r="G40" s="16">
        <f t="shared" si="0"/>
        <v>37.08</v>
      </c>
      <c r="H40" s="15">
        <v>70.67</v>
      </c>
      <c r="I40" s="15">
        <f t="shared" si="1"/>
        <v>28.268</v>
      </c>
      <c r="J40" s="15">
        <f t="shared" si="2"/>
        <v>65.348</v>
      </c>
      <c r="K40" s="18">
        <f>SUMPRODUCT((E:E=E40)*(J:J&gt;J40))+1</f>
        <v>4</v>
      </c>
      <c r="L40" s="16" t="s">
        <v>24</v>
      </c>
    </row>
    <row r="41" spans="1:12" s="1" customFormat="1" ht="30" customHeight="1">
      <c r="A41" s="12" t="s">
        <v>102</v>
      </c>
      <c r="B41" s="13" t="s">
        <v>14</v>
      </c>
      <c r="C41" s="12" t="s">
        <v>103</v>
      </c>
      <c r="D41" s="12" t="s">
        <v>94</v>
      </c>
      <c r="E41" s="14" t="s">
        <v>95</v>
      </c>
      <c r="F41" s="15">
        <v>61.5</v>
      </c>
      <c r="G41" s="16">
        <f t="shared" si="0"/>
        <v>36.9</v>
      </c>
      <c r="H41" s="15">
        <v>69</v>
      </c>
      <c r="I41" s="15">
        <f t="shared" si="1"/>
        <v>27.6</v>
      </c>
      <c r="J41" s="15">
        <f t="shared" si="2"/>
        <v>64.5</v>
      </c>
      <c r="K41" s="18">
        <f>SUMPRODUCT((E:E=E41)*(J:J&gt;J41))+1</f>
        <v>5</v>
      </c>
      <c r="L41" s="16" t="s">
        <v>24</v>
      </c>
    </row>
    <row r="42" spans="1:12" s="1" customFormat="1" ht="30" customHeight="1">
      <c r="A42" s="12" t="s">
        <v>104</v>
      </c>
      <c r="B42" s="13" t="s">
        <v>14</v>
      </c>
      <c r="C42" s="12" t="s">
        <v>105</v>
      </c>
      <c r="D42" s="12" t="s">
        <v>94</v>
      </c>
      <c r="E42" s="14" t="s">
        <v>95</v>
      </c>
      <c r="F42" s="15">
        <v>57.65</v>
      </c>
      <c r="G42" s="16">
        <f t="shared" si="0"/>
        <v>34.589999999999996</v>
      </c>
      <c r="H42" s="15">
        <v>73</v>
      </c>
      <c r="I42" s="15">
        <f t="shared" si="1"/>
        <v>29.200000000000003</v>
      </c>
      <c r="J42" s="15">
        <f t="shared" si="2"/>
        <v>63.79</v>
      </c>
      <c r="K42" s="18">
        <f>SUMPRODUCT((E:E=E42)*(J:J&gt;J42))+1</f>
        <v>6</v>
      </c>
      <c r="L42" s="16" t="s">
        <v>24</v>
      </c>
    </row>
    <row r="43" spans="1:12" s="1" customFormat="1" ht="30" customHeight="1">
      <c r="A43" s="12" t="s">
        <v>106</v>
      </c>
      <c r="B43" s="13" t="s">
        <v>14</v>
      </c>
      <c r="C43" s="12" t="s">
        <v>107</v>
      </c>
      <c r="D43" s="12" t="s">
        <v>94</v>
      </c>
      <c r="E43" s="14" t="s">
        <v>95</v>
      </c>
      <c r="F43" s="15">
        <v>58.45</v>
      </c>
      <c r="G43" s="16">
        <f t="shared" si="0"/>
        <v>35.07</v>
      </c>
      <c r="H43" s="15">
        <v>70.67</v>
      </c>
      <c r="I43" s="15">
        <f t="shared" si="1"/>
        <v>28.268</v>
      </c>
      <c r="J43" s="15">
        <f t="shared" si="2"/>
        <v>63.338</v>
      </c>
      <c r="K43" s="18">
        <f>SUMPRODUCT((E:E=E43)*(J:J&gt;J43))+1</f>
        <v>7</v>
      </c>
      <c r="L43" s="16" t="s">
        <v>24</v>
      </c>
    </row>
    <row r="44" spans="1:12" s="1" customFormat="1" ht="30" customHeight="1">
      <c r="A44" s="12" t="s">
        <v>108</v>
      </c>
      <c r="B44" s="13" t="s">
        <v>14</v>
      </c>
      <c r="C44" s="12" t="s">
        <v>109</v>
      </c>
      <c r="D44" s="12" t="s">
        <v>94</v>
      </c>
      <c r="E44" s="14" t="s">
        <v>95</v>
      </c>
      <c r="F44" s="15">
        <v>59.2</v>
      </c>
      <c r="G44" s="16">
        <f t="shared" si="0"/>
        <v>35.52</v>
      </c>
      <c r="H44" s="15">
        <v>66.33</v>
      </c>
      <c r="I44" s="15">
        <f t="shared" si="1"/>
        <v>26.532</v>
      </c>
      <c r="J44" s="15">
        <f t="shared" si="2"/>
        <v>62.05200000000001</v>
      </c>
      <c r="K44" s="18">
        <f>SUMPRODUCT((E:E=E44)*(J:J&gt;J44))+1</f>
        <v>8</v>
      </c>
      <c r="L44" s="16" t="s">
        <v>24</v>
      </c>
    </row>
    <row r="45" spans="1:12" s="1" customFormat="1" ht="30" customHeight="1">
      <c r="A45" s="12" t="s">
        <v>110</v>
      </c>
      <c r="B45" s="13" t="s">
        <v>14</v>
      </c>
      <c r="C45" s="12" t="s">
        <v>111</v>
      </c>
      <c r="D45" s="12" t="s">
        <v>94</v>
      </c>
      <c r="E45" s="14" t="s">
        <v>95</v>
      </c>
      <c r="F45" s="15">
        <v>57.65</v>
      </c>
      <c r="G45" s="16">
        <f t="shared" si="0"/>
        <v>34.589999999999996</v>
      </c>
      <c r="H45" s="15">
        <v>67.67</v>
      </c>
      <c r="I45" s="15">
        <f t="shared" si="1"/>
        <v>27.068</v>
      </c>
      <c r="J45" s="15">
        <f t="shared" si="2"/>
        <v>61.658</v>
      </c>
      <c r="K45" s="18">
        <f>SUMPRODUCT((E:E=E45)*(J:J&gt;J45))+1</f>
        <v>9</v>
      </c>
      <c r="L45" s="16" t="s">
        <v>24</v>
      </c>
    </row>
    <row r="46" spans="1:12" s="1" customFormat="1" ht="30" customHeight="1">
      <c r="A46" s="12" t="s">
        <v>112</v>
      </c>
      <c r="B46" s="13" t="s">
        <v>14</v>
      </c>
      <c r="C46" s="12" t="s">
        <v>113</v>
      </c>
      <c r="D46" s="12" t="s">
        <v>94</v>
      </c>
      <c r="E46" s="14" t="s">
        <v>95</v>
      </c>
      <c r="F46" s="15">
        <v>68.85</v>
      </c>
      <c r="G46" s="16">
        <f t="shared" si="0"/>
        <v>41.309999999999995</v>
      </c>
      <c r="H46" s="15"/>
      <c r="I46" s="15">
        <f t="shared" si="1"/>
        <v>0</v>
      </c>
      <c r="J46" s="15">
        <f t="shared" si="2"/>
        <v>41.309999999999995</v>
      </c>
      <c r="K46" s="18"/>
      <c r="L46" s="16" t="s">
        <v>37</v>
      </c>
    </row>
    <row r="47" spans="1:12" s="1" customFormat="1" ht="30" customHeight="1">
      <c r="A47" s="12" t="s">
        <v>114</v>
      </c>
      <c r="B47" s="13" t="s">
        <v>115</v>
      </c>
      <c r="C47" s="12" t="s">
        <v>116</v>
      </c>
      <c r="D47" s="12" t="s">
        <v>117</v>
      </c>
      <c r="E47" s="14" t="s">
        <v>118</v>
      </c>
      <c r="F47" s="15">
        <v>63.45</v>
      </c>
      <c r="G47" s="16">
        <f t="shared" si="0"/>
        <v>38.07</v>
      </c>
      <c r="H47" s="16">
        <v>80.33</v>
      </c>
      <c r="I47" s="15">
        <f t="shared" si="1"/>
        <v>32.132</v>
      </c>
      <c r="J47" s="15">
        <f t="shared" si="2"/>
        <v>70.202</v>
      </c>
      <c r="K47" s="18">
        <f>SUMPRODUCT((E:E=E47)*(J:J&gt;J47))+1</f>
        <v>1</v>
      </c>
      <c r="L47" s="16"/>
    </row>
    <row r="48" spans="1:12" s="1" customFormat="1" ht="30" customHeight="1">
      <c r="A48" s="12" t="s">
        <v>119</v>
      </c>
      <c r="B48" s="13" t="s">
        <v>14</v>
      </c>
      <c r="C48" s="12" t="s">
        <v>120</v>
      </c>
      <c r="D48" s="12" t="s">
        <v>117</v>
      </c>
      <c r="E48" s="14" t="s">
        <v>118</v>
      </c>
      <c r="F48" s="15">
        <v>66.5</v>
      </c>
      <c r="G48" s="16">
        <f t="shared" si="0"/>
        <v>39.9</v>
      </c>
      <c r="H48" s="16">
        <v>74.33</v>
      </c>
      <c r="I48" s="15">
        <f t="shared" si="1"/>
        <v>29.732</v>
      </c>
      <c r="J48" s="15">
        <f t="shared" si="2"/>
        <v>69.632</v>
      </c>
      <c r="K48" s="18">
        <f>SUMPRODUCT((E:E=E48)*(J:J&gt;J48))+1</f>
        <v>2</v>
      </c>
      <c r="L48" s="16"/>
    </row>
    <row r="49" spans="1:12" s="1" customFormat="1" ht="30" customHeight="1">
      <c r="A49" s="12" t="s">
        <v>121</v>
      </c>
      <c r="B49" s="13" t="s">
        <v>14</v>
      </c>
      <c r="C49" s="12" t="s">
        <v>122</v>
      </c>
      <c r="D49" s="12" t="s">
        <v>117</v>
      </c>
      <c r="E49" s="14" t="s">
        <v>118</v>
      </c>
      <c r="F49" s="15">
        <v>60.45</v>
      </c>
      <c r="G49" s="16">
        <f t="shared" si="0"/>
        <v>36.27</v>
      </c>
      <c r="H49" s="16">
        <v>74.33</v>
      </c>
      <c r="I49" s="15">
        <f t="shared" si="1"/>
        <v>29.732</v>
      </c>
      <c r="J49" s="15">
        <f t="shared" si="2"/>
        <v>66.00200000000001</v>
      </c>
      <c r="K49" s="18">
        <f>SUMPRODUCT((E:E=E49)*(J:J&gt;J49))+1</f>
        <v>3</v>
      </c>
      <c r="L49" s="16" t="s">
        <v>24</v>
      </c>
    </row>
    <row r="50" spans="1:12" s="1" customFormat="1" ht="30" customHeight="1">
      <c r="A50" s="12" t="s">
        <v>123</v>
      </c>
      <c r="B50" s="13" t="s">
        <v>14</v>
      </c>
      <c r="C50" s="12" t="s">
        <v>124</v>
      </c>
      <c r="D50" s="12" t="s">
        <v>117</v>
      </c>
      <c r="E50" s="14" t="s">
        <v>118</v>
      </c>
      <c r="F50" s="15">
        <v>60.1</v>
      </c>
      <c r="G50" s="16">
        <f t="shared" si="0"/>
        <v>36.06</v>
      </c>
      <c r="H50" s="16">
        <v>70.33</v>
      </c>
      <c r="I50" s="15">
        <f t="shared" si="1"/>
        <v>28.132</v>
      </c>
      <c r="J50" s="15">
        <f t="shared" si="2"/>
        <v>64.19200000000001</v>
      </c>
      <c r="K50" s="18">
        <f>SUMPRODUCT((E:E=E50)*(J:J&gt;J50))+1</f>
        <v>4</v>
      </c>
      <c r="L50" s="16" t="s">
        <v>24</v>
      </c>
    </row>
    <row r="51" spans="1:12" s="1" customFormat="1" ht="30" customHeight="1">
      <c r="A51" s="12" t="s">
        <v>125</v>
      </c>
      <c r="B51" s="13" t="s">
        <v>14</v>
      </c>
      <c r="C51" s="12" t="s">
        <v>126</v>
      </c>
      <c r="D51" s="12" t="s">
        <v>117</v>
      </c>
      <c r="E51" s="14" t="s">
        <v>118</v>
      </c>
      <c r="F51" s="15">
        <v>60.4</v>
      </c>
      <c r="G51" s="16">
        <f t="shared" si="0"/>
        <v>36.239999999999995</v>
      </c>
      <c r="H51" s="16">
        <v>69.67</v>
      </c>
      <c r="I51" s="15">
        <f t="shared" si="1"/>
        <v>27.868000000000002</v>
      </c>
      <c r="J51" s="15">
        <f t="shared" si="2"/>
        <v>64.108</v>
      </c>
      <c r="K51" s="18">
        <f>SUMPRODUCT((E:E=E51)*(J:J&gt;J51))+1</f>
        <v>5</v>
      </c>
      <c r="L51" s="16" t="s">
        <v>24</v>
      </c>
    </row>
    <row r="52" spans="1:12" s="1" customFormat="1" ht="30" customHeight="1">
      <c r="A52" s="12" t="s">
        <v>127</v>
      </c>
      <c r="B52" s="13" t="s">
        <v>14</v>
      </c>
      <c r="C52" s="12" t="s">
        <v>128</v>
      </c>
      <c r="D52" s="12" t="s">
        <v>117</v>
      </c>
      <c r="E52" s="14" t="s">
        <v>118</v>
      </c>
      <c r="F52" s="15">
        <v>61.85</v>
      </c>
      <c r="G52" s="16">
        <f t="shared" si="0"/>
        <v>37.11</v>
      </c>
      <c r="H52" s="16">
        <v>65.67</v>
      </c>
      <c r="I52" s="15">
        <f t="shared" si="1"/>
        <v>26.268</v>
      </c>
      <c r="J52" s="15">
        <f t="shared" si="2"/>
        <v>63.378</v>
      </c>
      <c r="K52" s="18">
        <f>SUMPRODUCT((E:E=E52)*(J:J&gt;J52))+1</f>
        <v>6</v>
      </c>
      <c r="L52" s="16" t="s">
        <v>24</v>
      </c>
    </row>
    <row r="53" spans="1:12" s="1" customFormat="1" ht="30" customHeight="1">
      <c r="A53" s="12" t="s">
        <v>129</v>
      </c>
      <c r="B53" s="13" t="s">
        <v>14</v>
      </c>
      <c r="C53" s="12" t="s">
        <v>130</v>
      </c>
      <c r="D53" s="12" t="s">
        <v>131</v>
      </c>
      <c r="E53" s="14" t="s">
        <v>132</v>
      </c>
      <c r="F53" s="15">
        <v>68.1</v>
      </c>
      <c r="G53" s="16">
        <f t="shared" si="0"/>
        <v>40.85999999999999</v>
      </c>
      <c r="H53" s="16">
        <v>77.33</v>
      </c>
      <c r="I53" s="15">
        <f t="shared" si="1"/>
        <v>30.932000000000002</v>
      </c>
      <c r="J53" s="15">
        <f t="shared" si="2"/>
        <v>71.792</v>
      </c>
      <c r="K53" s="18">
        <f>SUMPRODUCT((E:E=E53)*(J:J&gt;J53))+1</f>
        <v>1</v>
      </c>
      <c r="L53" s="16"/>
    </row>
    <row r="54" spans="1:12" s="1" customFormat="1" ht="30" customHeight="1">
      <c r="A54" s="12" t="s">
        <v>133</v>
      </c>
      <c r="B54" s="13" t="s">
        <v>14</v>
      </c>
      <c r="C54" s="12" t="s">
        <v>134</v>
      </c>
      <c r="D54" s="12" t="s">
        <v>131</v>
      </c>
      <c r="E54" s="14" t="s">
        <v>132</v>
      </c>
      <c r="F54" s="15">
        <v>68.2</v>
      </c>
      <c r="G54" s="16">
        <f t="shared" si="0"/>
        <v>40.92</v>
      </c>
      <c r="H54" s="16">
        <v>75.67</v>
      </c>
      <c r="I54" s="15">
        <f t="shared" si="1"/>
        <v>30.268</v>
      </c>
      <c r="J54" s="15">
        <f t="shared" si="2"/>
        <v>71.188</v>
      </c>
      <c r="K54" s="18">
        <f>SUMPRODUCT((E:E=E54)*(J:J&gt;J54))+1</f>
        <v>2</v>
      </c>
      <c r="L54" s="16"/>
    </row>
    <row r="55" spans="1:12" s="1" customFormat="1" ht="30" customHeight="1">
      <c r="A55" s="12" t="s">
        <v>135</v>
      </c>
      <c r="B55" s="13" t="s">
        <v>14</v>
      </c>
      <c r="C55" s="12" t="s">
        <v>136</v>
      </c>
      <c r="D55" s="12" t="s">
        <v>131</v>
      </c>
      <c r="E55" s="14" t="s">
        <v>132</v>
      </c>
      <c r="F55" s="15">
        <v>69.4</v>
      </c>
      <c r="G55" s="16">
        <f t="shared" si="0"/>
        <v>41.64</v>
      </c>
      <c r="H55" s="16">
        <v>73.67</v>
      </c>
      <c r="I55" s="15">
        <f t="shared" si="1"/>
        <v>29.468000000000004</v>
      </c>
      <c r="J55" s="15">
        <f t="shared" si="2"/>
        <v>71.108</v>
      </c>
      <c r="K55" s="18">
        <f>SUMPRODUCT((E:E=E55)*(J:J&gt;J55))+1</f>
        <v>3</v>
      </c>
      <c r="L55" s="16"/>
    </row>
    <row r="56" spans="1:12" s="1" customFormat="1" ht="30" customHeight="1">
      <c r="A56" s="12" t="s">
        <v>137</v>
      </c>
      <c r="B56" s="17" t="s">
        <v>14</v>
      </c>
      <c r="C56" s="12" t="s">
        <v>138</v>
      </c>
      <c r="D56" s="12" t="s">
        <v>131</v>
      </c>
      <c r="E56" s="14" t="s">
        <v>132</v>
      </c>
      <c r="F56" s="15">
        <v>74</v>
      </c>
      <c r="G56" s="16">
        <f t="shared" si="0"/>
        <v>44.4</v>
      </c>
      <c r="H56" s="16">
        <v>66.67</v>
      </c>
      <c r="I56" s="15">
        <f t="shared" si="1"/>
        <v>26.668000000000003</v>
      </c>
      <c r="J56" s="15">
        <f t="shared" si="2"/>
        <v>71.068</v>
      </c>
      <c r="K56" s="19">
        <v>4</v>
      </c>
      <c r="L56" s="16"/>
    </row>
    <row r="57" spans="1:12" s="1" customFormat="1" ht="30" customHeight="1">
      <c r="A57" s="12" t="s">
        <v>139</v>
      </c>
      <c r="B57" s="13" t="s">
        <v>14</v>
      </c>
      <c r="C57" s="12" t="s">
        <v>140</v>
      </c>
      <c r="D57" s="12" t="s">
        <v>131</v>
      </c>
      <c r="E57" s="14" t="s">
        <v>132</v>
      </c>
      <c r="F57" s="15">
        <v>66.45</v>
      </c>
      <c r="G57" s="16">
        <f>F57*0.6</f>
        <v>39.87</v>
      </c>
      <c r="H57" s="16">
        <v>78</v>
      </c>
      <c r="I57" s="15">
        <f>H57*0.4</f>
        <v>31.200000000000003</v>
      </c>
      <c r="J57" s="15">
        <f>G57+I57</f>
        <v>71.07</v>
      </c>
      <c r="K57" s="18">
        <v>5</v>
      </c>
      <c r="L57" s="16"/>
    </row>
    <row r="58" spans="1:12" s="1" customFormat="1" ht="30" customHeight="1">
      <c r="A58" s="12" t="s">
        <v>141</v>
      </c>
      <c r="B58" s="13" t="s">
        <v>14</v>
      </c>
      <c r="C58" s="12" t="s">
        <v>142</v>
      </c>
      <c r="D58" s="12" t="s">
        <v>131</v>
      </c>
      <c r="E58" s="14" t="s">
        <v>132</v>
      </c>
      <c r="F58" s="15">
        <v>69.65</v>
      </c>
      <c r="G58" s="16">
        <f>F58*0.6</f>
        <v>41.79</v>
      </c>
      <c r="H58" s="16">
        <v>72.33</v>
      </c>
      <c r="I58" s="15">
        <f>H58*0.4</f>
        <v>28.932000000000002</v>
      </c>
      <c r="J58" s="15">
        <f>G58+I58</f>
        <v>70.72200000000001</v>
      </c>
      <c r="K58" s="18">
        <f>SUMPRODUCT((E:E=E58)*(J:J&gt;J58))+1</f>
        <v>6</v>
      </c>
      <c r="L58" s="16"/>
    </row>
    <row r="59" spans="1:12" s="1" customFormat="1" ht="30" customHeight="1">
      <c r="A59" s="12" t="s">
        <v>143</v>
      </c>
      <c r="B59" s="13" t="s">
        <v>14</v>
      </c>
      <c r="C59" s="12" t="s">
        <v>144</v>
      </c>
      <c r="D59" s="12" t="s">
        <v>131</v>
      </c>
      <c r="E59" s="14" t="s">
        <v>132</v>
      </c>
      <c r="F59" s="15">
        <v>73.45</v>
      </c>
      <c r="G59" s="16">
        <f>F59*0.6</f>
        <v>44.07</v>
      </c>
      <c r="H59" s="16">
        <v>65.33</v>
      </c>
      <c r="I59" s="15">
        <f>H59*0.4</f>
        <v>26.132</v>
      </c>
      <c r="J59" s="15">
        <f>G59+I59</f>
        <v>70.202</v>
      </c>
      <c r="K59" s="18">
        <f>SUMPRODUCT((E:E=E59)*(J:J&gt;J59))+1</f>
        <v>7</v>
      </c>
      <c r="L59" s="16"/>
    </row>
    <row r="60" spans="1:12" s="1" customFormat="1" ht="30" customHeight="1">
      <c r="A60" s="12" t="s">
        <v>145</v>
      </c>
      <c r="B60" s="13" t="s">
        <v>14</v>
      </c>
      <c r="C60" s="12" t="s">
        <v>146</v>
      </c>
      <c r="D60" s="12" t="s">
        <v>131</v>
      </c>
      <c r="E60" s="14" t="s">
        <v>132</v>
      </c>
      <c r="F60" s="15">
        <v>64.25</v>
      </c>
      <c r="G60" s="16">
        <f>F60*0.6</f>
        <v>38.55</v>
      </c>
      <c r="H60" s="16">
        <v>78</v>
      </c>
      <c r="I60" s="15">
        <f>H60*0.4</f>
        <v>31.200000000000003</v>
      </c>
      <c r="J60" s="15">
        <f>G60+I60</f>
        <v>69.75</v>
      </c>
      <c r="K60" s="18">
        <f>SUMPRODUCT((E:E=E60)*(J:J&gt;J60))+1</f>
        <v>8</v>
      </c>
      <c r="L60" s="16" t="s">
        <v>24</v>
      </c>
    </row>
    <row r="61" spans="1:12" s="1" customFormat="1" ht="30" customHeight="1">
      <c r="A61" s="12" t="s">
        <v>147</v>
      </c>
      <c r="B61" s="13" t="s">
        <v>115</v>
      </c>
      <c r="C61" s="12" t="s">
        <v>148</v>
      </c>
      <c r="D61" s="12" t="s">
        <v>131</v>
      </c>
      <c r="E61" s="14" t="s">
        <v>132</v>
      </c>
      <c r="F61" s="15">
        <v>66.55</v>
      </c>
      <c r="G61" s="16">
        <f>F61*0.6</f>
        <v>39.93</v>
      </c>
      <c r="H61" s="16">
        <v>74.33</v>
      </c>
      <c r="I61" s="15">
        <f>H61*0.4</f>
        <v>29.732</v>
      </c>
      <c r="J61" s="15">
        <f>G61+I61</f>
        <v>69.662</v>
      </c>
      <c r="K61" s="18">
        <f>SUMPRODUCT((E:E=E61)*(J:J&gt;J61))+1</f>
        <v>9</v>
      </c>
      <c r="L61" s="16" t="s">
        <v>24</v>
      </c>
    </row>
    <row r="62" spans="1:12" s="1" customFormat="1" ht="30" customHeight="1">
      <c r="A62" s="12" t="s">
        <v>149</v>
      </c>
      <c r="B62" s="13" t="s">
        <v>14</v>
      </c>
      <c r="C62" s="12" t="s">
        <v>150</v>
      </c>
      <c r="D62" s="12" t="s">
        <v>131</v>
      </c>
      <c r="E62" s="14" t="s">
        <v>132</v>
      </c>
      <c r="F62" s="15">
        <v>65.4</v>
      </c>
      <c r="G62" s="16">
        <f>F62*0.6</f>
        <v>39.24</v>
      </c>
      <c r="H62" s="16">
        <v>73</v>
      </c>
      <c r="I62" s="15">
        <f>H62*0.4</f>
        <v>29.200000000000003</v>
      </c>
      <c r="J62" s="15">
        <f>G62+I62</f>
        <v>68.44</v>
      </c>
      <c r="K62" s="18">
        <f>SUMPRODUCT((E:E=E62)*(J:J&gt;J62))+1</f>
        <v>10</v>
      </c>
      <c r="L62" s="16" t="s">
        <v>24</v>
      </c>
    </row>
    <row r="63" spans="1:12" s="1" customFormat="1" ht="30" customHeight="1">
      <c r="A63" s="12" t="s">
        <v>151</v>
      </c>
      <c r="B63" s="13" t="s">
        <v>14</v>
      </c>
      <c r="C63" s="12" t="s">
        <v>152</v>
      </c>
      <c r="D63" s="12" t="s">
        <v>131</v>
      </c>
      <c r="E63" s="14" t="s">
        <v>132</v>
      </c>
      <c r="F63" s="15">
        <v>64.95</v>
      </c>
      <c r="G63" s="16">
        <f>F63*0.6</f>
        <v>38.97</v>
      </c>
      <c r="H63" s="16">
        <v>71.33</v>
      </c>
      <c r="I63" s="15">
        <f>H63*0.4</f>
        <v>28.532</v>
      </c>
      <c r="J63" s="15">
        <f>G63+I63</f>
        <v>67.502</v>
      </c>
      <c r="K63" s="18">
        <f>SUMPRODUCT((E:E=E63)*(J:J&gt;J63))+1</f>
        <v>11</v>
      </c>
      <c r="L63" s="16" t="s">
        <v>24</v>
      </c>
    </row>
    <row r="64" spans="1:12" s="1" customFormat="1" ht="30" customHeight="1">
      <c r="A64" s="12" t="s">
        <v>153</v>
      </c>
      <c r="B64" s="13" t="s">
        <v>14</v>
      </c>
      <c r="C64" s="12" t="s">
        <v>154</v>
      </c>
      <c r="D64" s="12" t="s">
        <v>131</v>
      </c>
      <c r="E64" s="14" t="s">
        <v>132</v>
      </c>
      <c r="F64" s="15">
        <v>63</v>
      </c>
      <c r="G64" s="16">
        <f>F64*0.6</f>
        <v>37.8</v>
      </c>
      <c r="H64" s="16">
        <v>74</v>
      </c>
      <c r="I64" s="15">
        <f>H64*0.4</f>
        <v>29.6</v>
      </c>
      <c r="J64" s="15">
        <f>G64+I64</f>
        <v>67.4</v>
      </c>
      <c r="K64" s="18">
        <f>SUMPRODUCT((E:E=E64)*(J:J&gt;J64))+1</f>
        <v>12</v>
      </c>
      <c r="L64" s="16" t="s">
        <v>24</v>
      </c>
    </row>
    <row r="65" spans="1:12" s="1" customFormat="1" ht="30" customHeight="1">
      <c r="A65" s="12" t="s">
        <v>155</v>
      </c>
      <c r="B65" s="13" t="s">
        <v>14</v>
      </c>
      <c r="C65" s="12" t="s">
        <v>156</v>
      </c>
      <c r="D65" s="12" t="s">
        <v>131</v>
      </c>
      <c r="E65" s="14" t="s">
        <v>132</v>
      </c>
      <c r="F65" s="15">
        <v>64</v>
      </c>
      <c r="G65" s="16">
        <f>F65*0.6</f>
        <v>38.4</v>
      </c>
      <c r="H65" s="16">
        <v>72.33</v>
      </c>
      <c r="I65" s="15">
        <f>H65*0.4</f>
        <v>28.932000000000002</v>
      </c>
      <c r="J65" s="15">
        <f>G65+I65</f>
        <v>67.332</v>
      </c>
      <c r="K65" s="18">
        <f>SUMPRODUCT((E:E=E65)*(J:J&gt;J65))+1</f>
        <v>13</v>
      </c>
      <c r="L65" s="16" t="s">
        <v>24</v>
      </c>
    </row>
    <row r="66" spans="1:12" s="1" customFormat="1" ht="30" customHeight="1">
      <c r="A66" s="12" t="s">
        <v>157</v>
      </c>
      <c r="B66" s="13" t="s">
        <v>14</v>
      </c>
      <c r="C66" s="12" t="s">
        <v>158</v>
      </c>
      <c r="D66" s="12" t="s">
        <v>131</v>
      </c>
      <c r="E66" s="14" t="s">
        <v>132</v>
      </c>
      <c r="F66" s="15">
        <v>62.9</v>
      </c>
      <c r="G66" s="16">
        <f>F66*0.6</f>
        <v>37.739999999999995</v>
      </c>
      <c r="H66" s="16">
        <v>71.67</v>
      </c>
      <c r="I66" s="15">
        <f>H66*0.4</f>
        <v>28.668000000000003</v>
      </c>
      <c r="J66" s="15">
        <f>G66+I66</f>
        <v>66.408</v>
      </c>
      <c r="K66" s="18">
        <f>SUMPRODUCT((E:E=E66)*(J:J&gt;J66))+1</f>
        <v>14</v>
      </c>
      <c r="L66" s="16" t="s">
        <v>24</v>
      </c>
    </row>
    <row r="67" spans="1:12" s="1" customFormat="1" ht="30" customHeight="1">
      <c r="A67" s="12" t="s">
        <v>159</v>
      </c>
      <c r="B67" s="13" t="s">
        <v>14</v>
      </c>
      <c r="C67" s="12" t="s">
        <v>160</v>
      </c>
      <c r="D67" s="12" t="s">
        <v>131</v>
      </c>
      <c r="E67" s="14" t="s">
        <v>132</v>
      </c>
      <c r="F67" s="15">
        <v>63.15</v>
      </c>
      <c r="G67" s="16">
        <f aca="true" t="shared" si="3" ref="G67:G130">F67*0.6</f>
        <v>37.89</v>
      </c>
      <c r="H67" s="16">
        <v>68</v>
      </c>
      <c r="I67" s="15">
        <f aca="true" t="shared" si="4" ref="I67:I130">H67*0.4</f>
        <v>27.200000000000003</v>
      </c>
      <c r="J67" s="15">
        <f aca="true" t="shared" si="5" ref="J67:J130">G67+I67</f>
        <v>65.09</v>
      </c>
      <c r="K67" s="18">
        <f>SUMPRODUCT((E:E=E67)*(J:J&gt;J67))+1</f>
        <v>15</v>
      </c>
      <c r="L67" s="16" t="s">
        <v>24</v>
      </c>
    </row>
    <row r="68" spans="1:12" s="1" customFormat="1" ht="30" customHeight="1">
      <c r="A68" s="12" t="s">
        <v>161</v>
      </c>
      <c r="B68" s="13" t="s">
        <v>14</v>
      </c>
      <c r="C68" s="12" t="s">
        <v>162</v>
      </c>
      <c r="D68" s="12" t="s">
        <v>131</v>
      </c>
      <c r="E68" s="14" t="s">
        <v>132</v>
      </c>
      <c r="F68" s="15">
        <v>67.85</v>
      </c>
      <c r="G68" s="16">
        <f t="shared" si="3"/>
        <v>40.709999999999994</v>
      </c>
      <c r="H68" s="16"/>
      <c r="I68" s="15">
        <f t="shared" si="4"/>
        <v>0</v>
      </c>
      <c r="J68" s="15">
        <f t="shared" si="5"/>
        <v>40.709999999999994</v>
      </c>
      <c r="K68" s="18"/>
      <c r="L68" s="16" t="s">
        <v>37</v>
      </c>
    </row>
    <row r="69" spans="1:12" s="1" customFormat="1" ht="30" customHeight="1">
      <c r="A69" s="12" t="s">
        <v>163</v>
      </c>
      <c r="B69" s="13" t="s">
        <v>14</v>
      </c>
      <c r="C69" s="12" t="s">
        <v>164</v>
      </c>
      <c r="D69" s="12" t="s">
        <v>131</v>
      </c>
      <c r="E69" s="14" t="s">
        <v>132</v>
      </c>
      <c r="F69" s="15">
        <v>67.15</v>
      </c>
      <c r="G69" s="16">
        <f t="shared" si="3"/>
        <v>40.29</v>
      </c>
      <c r="H69" s="16"/>
      <c r="I69" s="15">
        <f t="shared" si="4"/>
        <v>0</v>
      </c>
      <c r="J69" s="15">
        <f t="shared" si="5"/>
        <v>40.29</v>
      </c>
      <c r="K69" s="18"/>
      <c r="L69" s="16" t="s">
        <v>37</v>
      </c>
    </row>
    <row r="70" spans="1:12" s="1" customFormat="1" ht="30" customHeight="1">
      <c r="A70" s="12" t="s">
        <v>165</v>
      </c>
      <c r="B70" s="13" t="s">
        <v>14</v>
      </c>
      <c r="C70" s="12" t="s">
        <v>166</v>
      </c>
      <c r="D70" s="12" t="s">
        <v>131</v>
      </c>
      <c r="E70" s="14" t="s">
        <v>132</v>
      </c>
      <c r="F70" s="15">
        <v>65.3</v>
      </c>
      <c r="G70" s="16">
        <f t="shared" si="3"/>
        <v>39.18</v>
      </c>
      <c r="H70" s="16"/>
      <c r="I70" s="15">
        <f t="shared" si="4"/>
        <v>0</v>
      </c>
      <c r="J70" s="15">
        <f t="shared" si="5"/>
        <v>39.18</v>
      </c>
      <c r="K70" s="18"/>
      <c r="L70" s="16" t="s">
        <v>37</v>
      </c>
    </row>
    <row r="71" spans="1:12" s="1" customFormat="1" ht="30" customHeight="1">
      <c r="A71" s="12" t="s">
        <v>167</v>
      </c>
      <c r="B71" s="13" t="s">
        <v>14</v>
      </c>
      <c r="C71" s="12" t="s">
        <v>168</v>
      </c>
      <c r="D71" s="12" t="s">
        <v>131</v>
      </c>
      <c r="E71" s="14" t="s">
        <v>132</v>
      </c>
      <c r="F71" s="15">
        <v>64.8</v>
      </c>
      <c r="G71" s="16">
        <f t="shared" si="3"/>
        <v>38.879999999999995</v>
      </c>
      <c r="H71" s="16"/>
      <c r="I71" s="15">
        <f t="shared" si="4"/>
        <v>0</v>
      </c>
      <c r="J71" s="15">
        <f t="shared" si="5"/>
        <v>38.879999999999995</v>
      </c>
      <c r="K71" s="18"/>
      <c r="L71" s="16" t="s">
        <v>37</v>
      </c>
    </row>
    <row r="72" spans="1:12" s="1" customFormat="1" ht="30" customHeight="1">
      <c r="A72" s="12" t="s">
        <v>169</v>
      </c>
      <c r="B72" s="13" t="s">
        <v>14</v>
      </c>
      <c r="C72" s="12" t="s">
        <v>170</v>
      </c>
      <c r="D72" s="12" t="s">
        <v>131</v>
      </c>
      <c r="E72" s="14" t="s">
        <v>132</v>
      </c>
      <c r="F72" s="15">
        <v>63.6</v>
      </c>
      <c r="G72" s="16">
        <f t="shared" si="3"/>
        <v>38.16</v>
      </c>
      <c r="H72" s="16"/>
      <c r="I72" s="15">
        <f t="shared" si="4"/>
        <v>0</v>
      </c>
      <c r="J72" s="15">
        <f t="shared" si="5"/>
        <v>38.16</v>
      </c>
      <c r="K72" s="18"/>
      <c r="L72" s="16" t="s">
        <v>37</v>
      </c>
    </row>
    <row r="73" spans="1:12" s="1" customFormat="1" ht="30" customHeight="1">
      <c r="A73" s="12" t="s">
        <v>171</v>
      </c>
      <c r="B73" s="13" t="s">
        <v>14</v>
      </c>
      <c r="C73" s="12" t="s">
        <v>172</v>
      </c>
      <c r="D73" s="12" t="s">
        <v>131</v>
      </c>
      <c r="E73" s="14" t="s">
        <v>132</v>
      </c>
      <c r="F73" s="15">
        <v>62.1</v>
      </c>
      <c r="G73" s="16">
        <f t="shared" si="3"/>
        <v>37.26</v>
      </c>
      <c r="H73" s="16"/>
      <c r="I73" s="15">
        <f t="shared" si="4"/>
        <v>0</v>
      </c>
      <c r="J73" s="15">
        <f t="shared" si="5"/>
        <v>37.26</v>
      </c>
      <c r="K73" s="18"/>
      <c r="L73" s="16" t="s">
        <v>37</v>
      </c>
    </row>
    <row r="74" spans="1:12" s="1" customFormat="1" ht="30" customHeight="1">
      <c r="A74" s="12" t="s">
        <v>173</v>
      </c>
      <c r="B74" s="13" t="s">
        <v>14</v>
      </c>
      <c r="C74" s="12" t="s">
        <v>174</v>
      </c>
      <c r="D74" s="12" t="s">
        <v>175</v>
      </c>
      <c r="E74" s="14" t="s">
        <v>176</v>
      </c>
      <c r="F74" s="15">
        <v>66.65</v>
      </c>
      <c r="G74" s="16">
        <f t="shared" si="3"/>
        <v>39.99</v>
      </c>
      <c r="H74" s="16">
        <v>72.67</v>
      </c>
      <c r="I74" s="15">
        <f t="shared" si="4"/>
        <v>29.068</v>
      </c>
      <c r="J74" s="15">
        <f t="shared" si="5"/>
        <v>69.058</v>
      </c>
      <c r="K74" s="18">
        <f>SUMPRODUCT((E:E=E74)*(J:J&gt;J74))+1</f>
        <v>1</v>
      </c>
      <c r="L74" s="16"/>
    </row>
    <row r="75" spans="1:12" s="1" customFormat="1" ht="30" customHeight="1">
      <c r="A75" s="12" t="s">
        <v>177</v>
      </c>
      <c r="B75" s="13" t="s">
        <v>14</v>
      </c>
      <c r="C75" s="12" t="s">
        <v>178</v>
      </c>
      <c r="D75" s="12" t="s">
        <v>175</v>
      </c>
      <c r="E75" s="14" t="s">
        <v>176</v>
      </c>
      <c r="F75" s="15">
        <v>63.65</v>
      </c>
      <c r="G75" s="16">
        <f t="shared" si="3"/>
        <v>38.19</v>
      </c>
      <c r="H75" s="16">
        <v>74</v>
      </c>
      <c r="I75" s="15">
        <f t="shared" si="4"/>
        <v>29.6</v>
      </c>
      <c r="J75" s="15">
        <f t="shared" si="5"/>
        <v>67.78999999999999</v>
      </c>
      <c r="K75" s="18">
        <f>SUMPRODUCT((E:E=E75)*(J:J&gt;J75))+1</f>
        <v>2</v>
      </c>
      <c r="L75" s="16" t="s">
        <v>24</v>
      </c>
    </row>
    <row r="76" spans="1:12" s="1" customFormat="1" ht="30" customHeight="1">
      <c r="A76" s="12" t="s">
        <v>179</v>
      </c>
      <c r="B76" s="13" t="s">
        <v>14</v>
      </c>
      <c r="C76" s="12" t="s">
        <v>180</v>
      </c>
      <c r="D76" s="12" t="s">
        <v>175</v>
      </c>
      <c r="E76" s="14" t="s">
        <v>176</v>
      </c>
      <c r="F76" s="15">
        <v>68.1</v>
      </c>
      <c r="G76" s="16">
        <f t="shared" si="3"/>
        <v>40.85999999999999</v>
      </c>
      <c r="H76" s="16"/>
      <c r="I76" s="15">
        <f t="shared" si="4"/>
        <v>0</v>
      </c>
      <c r="J76" s="15">
        <f t="shared" si="5"/>
        <v>40.85999999999999</v>
      </c>
      <c r="K76" s="18"/>
      <c r="L76" s="16" t="s">
        <v>37</v>
      </c>
    </row>
    <row r="77" spans="1:12" s="1" customFormat="1" ht="30" customHeight="1">
      <c r="A77" s="12" t="s">
        <v>181</v>
      </c>
      <c r="B77" s="13" t="s">
        <v>14</v>
      </c>
      <c r="C77" s="12" t="s">
        <v>182</v>
      </c>
      <c r="D77" s="12" t="s">
        <v>175</v>
      </c>
      <c r="E77" s="14" t="s">
        <v>176</v>
      </c>
      <c r="F77" s="15">
        <v>63.65</v>
      </c>
      <c r="G77" s="16">
        <f t="shared" si="3"/>
        <v>38.19</v>
      </c>
      <c r="H77" s="16"/>
      <c r="I77" s="15">
        <f t="shared" si="4"/>
        <v>0</v>
      </c>
      <c r="J77" s="15">
        <f t="shared" si="5"/>
        <v>38.19</v>
      </c>
      <c r="K77" s="18"/>
      <c r="L77" s="16" t="s">
        <v>37</v>
      </c>
    </row>
    <row r="78" spans="1:12" s="1" customFormat="1" ht="30" customHeight="1">
      <c r="A78" s="12" t="s">
        <v>183</v>
      </c>
      <c r="B78" s="13" t="s">
        <v>14</v>
      </c>
      <c r="C78" s="12" t="s">
        <v>184</v>
      </c>
      <c r="D78" s="12" t="s">
        <v>185</v>
      </c>
      <c r="E78" s="14" t="s">
        <v>186</v>
      </c>
      <c r="F78" s="15">
        <v>73.65</v>
      </c>
      <c r="G78" s="16">
        <f t="shared" si="3"/>
        <v>44.190000000000005</v>
      </c>
      <c r="H78" s="16">
        <v>74.33</v>
      </c>
      <c r="I78" s="15">
        <f t="shared" si="4"/>
        <v>29.732</v>
      </c>
      <c r="J78" s="15">
        <f t="shared" si="5"/>
        <v>73.922</v>
      </c>
      <c r="K78" s="18">
        <f>SUMPRODUCT((E:E=E78)*(J:J&gt;J78))+1</f>
        <v>1</v>
      </c>
      <c r="L78" s="16"/>
    </row>
    <row r="79" spans="1:12" s="1" customFormat="1" ht="30" customHeight="1">
      <c r="A79" s="12" t="s">
        <v>187</v>
      </c>
      <c r="B79" s="13" t="s">
        <v>14</v>
      </c>
      <c r="C79" s="12" t="s">
        <v>188</v>
      </c>
      <c r="D79" s="12" t="s">
        <v>185</v>
      </c>
      <c r="E79" s="14" t="s">
        <v>186</v>
      </c>
      <c r="F79" s="15">
        <v>72.7</v>
      </c>
      <c r="G79" s="16">
        <f t="shared" si="3"/>
        <v>43.62</v>
      </c>
      <c r="H79" s="16">
        <v>70.67</v>
      </c>
      <c r="I79" s="15">
        <f t="shared" si="4"/>
        <v>28.268</v>
      </c>
      <c r="J79" s="15">
        <f t="shared" si="5"/>
        <v>71.888</v>
      </c>
      <c r="K79" s="18">
        <f>SUMPRODUCT((E:E=E79)*(J:J&gt;J79))+1</f>
        <v>2</v>
      </c>
      <c r="L79" s="16"/>
    </row>
    <row r="80" spans="1:12" s="1" customFormat="1" ht="30" customHeight="1">
      <c r="A80" s="12" t="s">
        <v>189</v>
      </c>
      <c r="B80" s="13" t="s">
        <v>14</v>
      </c>
      <c r="C80" s="12" t="s">
        <v>190</v>
      </c>
      <c r="D80" s="12" t="s">
        <v>185</v>
      </c>
      <c r="E80" s="14" t="s">
        <v>186</v>
      </c>
      <c r="F80" s="15">
        <v>65.9</v>
      </c>
      <c r="G80" s="16">
        <f t="shared" si="3"/>
        <v>39.54</v>
      </c>
      <c r="H80" s="16">
        <v>75.33</v>
      </c>
      <c r="I80" s="15">
        <f t="shared" si="4"/>
        <v>30.132</v>
      </c>
      <c r="J80" s="15">
        <f t="shared" si="5"/>
        <v>69.672</v>
      </c>
      <c r="K80" s="18">
        <f>SUMPRODUCT((E:E=E80)*(J:J&gt;J80))+1</f>
        <v>3</v>
      </c>
      <c r="L80" s="16"/>
    </row>
    <row r="81" spans="1:12" s="1" customFormat="1" ht="30" customHeight="1">
      <c r="A81" s="12" t="s">
        <v>191</v>
      </c>
      <c r="B81" s="13" t="s">
        <v>14</v>
      </c>
      <c r="C81" s="12" t="s">
        <v>192</v>
      </c>
      <c r="D81" s="12" t="s">
        <v>185</v>
      </c>
      <c r="E81" s="14" t="s">
        <v>186</v>
      </c>
      <c r="F81" s="15">
        <v>64.35</v>
      </c>
      <c r="G81" s="16">
        <f t="shared" si="3"/>
        <v>38.60999999999999</v>
      </c>
      <c r="H81" s="16">
        <v>71.67</v>
      </c>
      <c r="I81" s="15">
        <f t="shared" si="4"/>
        <v>28.668000000000003</v>
      </c>
      <c r="J81" s="15">
        <f t="shared" si="5"/>
        <v>67.27799999999999</v>
      </c>
      <c r="K81" s="18">
        <f>SUMPRODUCT((E:E=E81)*(J:J&gt;J81))+1</f>
        <v>4</v>
      </c>
      <c r="L81" s="16" t="s">
        <v>24</v>
      </c>
    </row>
    <row r="82" spans="1:12" s="1" customFormat="1" ht="30" customHeight="1">
      <c r="A82" s="12" t="s">
        <v>193</v>
      </c>
      <c r="B82" s="13" t="s">
        <v>14</v>
      </c>
      <c r="C82" s="12" t="s">
        <v>194</v>
      </c>
      <c r="D82" s="12" t="s">
        <v>185</v>
      </c>
      <c r="E82" s="14" t="s">
        <v>186</v>
      </c>
      <c r="F82" s="15">
        <v>62.95</v>
      </c>
      <c r="G82" s="16">
        <f t="shared" si="3"/>
        <v>37.77</v>
      </c>
      <c r="H82" s="16">
        <v>73.67</v>
      </c>
      <c r="I82" s="15">
        <f t="shared" si="4"/>
        <v>29.468000000000004</v>
      </c>
      <c r="J82" s="15">
        <f t="shared" si="5"/>
        <v>67.238</v>
      </c>
      <c r="K82" s="18">
        <f>SUMPRODUCT((E:E=E82)*(J:J&gt;J82))+1</f>
        <v>5</v>
      </c>
      <c r="L82" s="16" t="s">
        <v>24</v>
      </c>
    </row>
    <row r="83" spans="1:12" s="1" customFormat="1" ht="30" customHeight="1">
      <c r="A83" s="12" t="s">
        <v>195</v>
      </c>
      <c r="B83" s="13" t="s">
        <v>14</v>
      </c>
      <c r="C83" s="12" t="s">
        <v>196</v>
      </c>
      <c r="D83" s="12" t="s">
        <v>185</v>
      </c>
      <c r="E83" s="14" t="s">
        <v>186</v>
      </c>
      <c r="F83" s="15">
        <v>64</v>
      </c>
      <c r="G83" s="16">
        <f t="shared" si="3"/>
        <v>38.4</v>
      </c>
      <c r="H83" s="16">
        <v>66.33</v>
      </c>
      <c r="I83" s="15">
        <f t="shared" si="4"/>
        <v>26.532</v>
      </c>
      <c r="J83" s="15">
        <f t="shared" si="5"/>
        <v>64.932</v>
      </c>
      <c r="K83" s="18">
        <f>SUMPRODUCT((E:E=E83)*(J:J&gt;J83))+1</f>
        <v>6</v>
      </c>
      <c r="L83" s="16"/>
    </row>
    <row r="84" spans="1:12" s="1" customFormat="1" ht="30" customHeight="1">
      <c r="A84" s="12" t="s">
        <v>197</v>
      </c>
      <c r="B84" s="13" t="s">
        <v>14</v>
      </c>
      <c r="C84" s="12" t="s">
        <v>198</v>
      </c>
      <c r="D84" s="12" t="s">
        <v>185</v>
      </c>
      <c r="E84" s="14" t="s">
        <v>186</v>
      </c>
      <c r="F84" s="15">
        <v>62.4</v>
      </c>
      <c r="G84" s="16">
        <f t="shared" si="3"/>
        <v>37.44</v>
      </c>
      <c r="H84" s="16">
        <v>68</v>
      </c>
      <c r="I84" s="15">
        <f t="shared" si="4"/>
        <v>27.200000000000003</v>
      </c>
      <c r="J84" s="15">
        <f t="shared" si="5"/>
        <v>64.64</v>
      </c>
      <c r="K84" s="18">
        <f>SUMPRODUCT((E:E=E84)*(J:J&gt;J84))+1</f>
        <v>7</v>
      </c>
      <c r="L84" s="16" t="s">
        <v>24</v>
      </c>
    </row>
    <row r="85" spans="1:12" s="1" customFormat="1" ht="30" customHeight="1">
      <c r="A85" s="12" t="s">
        <v>199</v>
      </c>
      <c r="B85" s="13" t="s">
        <v>14</v>
      </c>
      <c r="C85" s="12" t="s">
        <v>200</v>
      </c>
      <c r="D85" s="12" t="s">
        <v>185</v>
      </c>
      <c r="E85" s="14" t="s">
        <v>186</v>
      </c>
      <c r="F85" s="15">
        <v>63</v>
      </c>
      <c r="G85" s="16">
        <f t="shared" si="3"/>
        <v>37.8</v>
      </c>
      <c r="H85" s="16">
        <v>67</v>
      </c>
      <c r="I85" s="15">
        <f t="shared" si="4"/>
        <v>26.8</v>
      </c>
      <c r="J85" s="15">
        <f t="shared" si="5"/>
        <v>64.6</v>
      </c>
      <c r="K85" s="18">
        <f>SUMPRODUCT((E:E=E85)*(J:J&gt;J85))+1</f>
        <v>8</v>
      </c>
      <c r="L85" s="16" t="s">
        <v>24</v>
      </c>
    </row>
    <row r="86" spans="1:12" s="1" customFormat="1" ht="30" customHeight="1">
      <c r="A86" s="12" t="s">
        <v>201</v>
      </c>
      <c r="B86" s="13" t="s">
        <v>14</v>
      </c>
      <c r="C86" s="12" t="s">
        <v>202</v>
      </c>
      <c r="D86" s="12" t="s">
        <v>185</v>
      </c>
      <c r="E86" s="14" t="s">
        <v>186</v>
      </c>
      <c r="F86" s="15">
        <v>64.6</v>
      </c>
      <c r="G86" s="16">
        <f t="shared" si="3"/>
        <v>38.76</v>
      </c>
      <c r="H86" s="16">
        <v>64.33</v>
      </c>
      <c r="I86" s="15">
        <f t="shared" si="4"/>
        <v>25.732</v>
      </c>
      <c r="J86" s="15">
        <f t="shared" si="5"/>
        <v>64.49199999999999</v>
      </c>
      <c r="K86" s="18">
        <f>SUMPRODUCT((E:E=E86)*(J:J&gt;J86))+1</f>
        <v>9</v>
      </c>
      <c r="L86" s="16" t="s">
        <v>24</v>
      </c>
    </row>
    <row r="87" spans="1:12" s="1" customFormat="1" ht="30" customHeight="1">
      <c r="A87" s="12" t="s">
        <v>203</v>
      </c>
      <c r="B87" s="13" t="s">
        <v>14</v>
      </c>
      <c r="C87" s="12" t="s">
        <v>204</v>
      </c>
      <c r="D87" s="12" t="s">
        <v>205</v>
      </c>
      <c r="E87" s="14" t="s">
        <v>206</v>
      </c>
      <c r="F87" s="15">
        <v>62.35</v>
      </c>
      <c r="G87" s="16">
        <f t="shared" si="3"/>
        <v>37.41</v>
      </c>
      <c r="H87" s="16">
        <v>76.67</v>
      </c>
      <c r="I87" s="15">
        <f t="shared" si="4"/>
        <v>30.668000000000003</v>
      </c>
      <c r="J87" s="15">
        <f t="shared" si="5"/>
        <v>68.078</v>
      </c>
      <c r="K87" s="18">
        <f>SUMPRODUCT((E:E=E87)*(J:J&gt;J87))+1</f>
        <v>1</v>
      </c>
      <c r="L87" s="16"/>
    </row>
    <row r="88" spans="1:12" s="1" customFormat="1" ht="30" customHeight="1">
      <c r="A88" s="12" t="s">
        <v>207</v>
      </c>
      <c r="B88" s="13" t="s">
        <v>14</v>
      </c>
      <c r="C88" s="12" t="s">
        <v>208</v>
      </c>
      <c r="D88" s="12" t="s">
        <v>205</v>
      </c>
      <c r="E88" s="14" t="s">
        <v>206</v>
      </c>
      <c r="F88" s="15">
        <v>61.75</v>
      </c>
      <c r="G88" s="16">
        <f t="shared" si="3"/>
        <v>37.05</v>
      </c>
      <c r="H88" s="16">
        <v>73.67</v>
      </c>
      <c r="I88" s="15">
        <f t="shared" si="4"/>
        <v>29.468000000000004</v>
      </c>
      <c r="J88" s="15">
        <f t="shared" si="5"/>
        <v>66.518</v>
      </c>
      <c r="K88" s="18">
        <f>SUMPRODUCT((E:E=E88)*(J:J&gt;J88))+1</f>
        <v>2</v>
      </c>
      <c r="L88" s="16"/>
    </row>
    <row r="89" spans="1:12" s="1" customFormat="1" ht="30" customHeight="1">
      <c r="A89" s="12" t="s">
        <v>209</v>
      </c>
      <c r="B89" s="13" t="s">
        <v>14</v>
      </c>
      <c r="C89" s="12" t="s">
        <v>210</v>
      </c>
      <c r="D89" s="12" t="s">
        <v>205</v>
      </c>
      <c r="E89" s="14" t="s">
        <v>206</v>
      </c>
      <c r="F89" s="15">
        <v>59.9</v>
      </c>
      <c r="G89" s="16">
        <f t="shared" si="3"/>
        <v>35.94</v>
      </c>
      <c r="H89" s="16">
        <v>71.67</v>
      </c>
      <c r="I89" s="15">
        <f t="shared" si="4"/>
        <v>28.668000000000003</v>
      </c>
      <c r="J89" s="15">
        <f t="shared" si="5"/>
        <v>64.608</v>
      </c>
      <c r="K89" s="18">
        <f>SUMPRODUCT((E:E=E89)*(J:J&gt;J89))+1</f>
        <v>3</v>
      </c>
      <c r="L89" s="16" t="s">
        <v>24</v>
      </c>
    </row>
    <row r="90" spans="1:12" s="1" customFormat="1" ht="30" customHeight="1">
      <c r="A90" s="12" t="s">
        <v>211</v>
      </c>
      <c r="B90" s="13" t="s">
        <v>14</v>
      </c>
      <c r="C90" s="12" t="s">
        <v>212</v>
      </c>
      <c r="D90" s="12" t="s">
        <v>205</v>
      </c>
      <c r="E90" s="14" t="s">
        <v>206</v>
      </c>
      <c r="F90" s="15">
        <v>62.7</v>
      </c>
      <c r="G90" s="16">
        <f t="shared" si="3"/>
        <v>37.62</v>
      </c>
      <c r="H90" s="16"/>
      <c r="I90" s="15">
        <f t="shared" si="4"/>
        <v>0</v>
      </c>
      <c r="J90" s="15">
        <f t="shared" si="5"/>
        <v>37.62</v>
      </c>
      <c r="K90" s="18"/>
      <c r="L90" s="16" t="s">
        <v>37</v>
      </c>
    </row>
    <row r="91" spans="1:12" s="1" customFormat="1" ht="30" customHeight="1">
      <c r="A91" s="12" t="s">
        <v>213</v>
      </c>
      <c r="B91" s="13" t="s">
        <v>14</v>
      </c>
      <c r="C91" s="12" t="s">
        <v>214</v>
      </c>
      <c r="D91" s="12" t="s">
        <v>205</v>
      </c>
      <c r="E91" s="14" t="s">
        <v>206</v>
      </c>
      <c r="F91" s="15">
        <v>61.45</v>
      </c>
      <c r="G91" s="16">
        <f t="shared" si="3"/>
        <v>36.87</v>
      </c>
      <c r="H91" s="16"/>
      <c r="I91" s="15">
        <f t="shared" si="4"/>
        <v>0</v>
      </c>
      <c r="J91" s="15">
        <f t="shared" si="5"/>
        <v>36.87</v>
      </c>
      <c r="K91" s="18"/>
      <c r="L91" s="16" t="s">
        <v>37</v>
      </c>
    </row>
    <row r="92" spans="1:12" s="1" customFormat="1" ht="30" customHeight="1">
      <c r="A92" s="12" t="s">
        <v>215</v>
      </c>
      <c r="B92" s="13" t="s">
        <v>14</v>
      </c>
      <c r="C92" s="12" t="s">
        <v>216</v>
      </c>
      <c r="D92" s="12" t="s">
        <v>205</v>
      </c>
      <c r="E92" s="14" t="s">
        <v>206</v>
      </c>
      <c r="F92" s="15">
        <v>57.65</v>
      </c>
      <c r="G92" s="16">
        <f t="shared" si="3"/>
        <v>34.589999999999996</v>
      </c>
      <c r="H92" s="16"/>
      <c r="I92" s="15">
        <f t="shared" si="4"/>
        <v>0</v>
      </c>
      <c r="J92" s="15">
        <f t="shared" si="5"/>
        <v>34.589999999999996</v>
      </c>
      <c r="K92" s="18"/>
      <c r="L92" s="16" t="s">
        <v>37</v>
      </c>
    </row>
    <row r="93" spans="1:12" s="1" customFormat="1" ht="30" customHeight="1">
      <c r="A93" s="12" t="s">
        <v>217</v>
      </c>
      <c r="B93" s="13" t="s">
        <v>14</v>
      </c>
      <c r="C93" s="12" t="s">
        <v>218</v>
      </c>
      <c r="D93" s="12" t="s">
        <v>219</v>
      </c>
      <c r="E93" s="14" t="s">
        <v>220</v>
      </c>
      <c r="F93" s="15">
        <v>73</v>
      </c>
      <c r="G93" s="16">
        <f t="shared" si="3"/>
        <v>43.8</v>
      </c>
      <c r="H93" s="16">
        <v>78.67</v>
      </c>
      <c r="I93" s="15">
        <f t="shared" si="4"/>
        <v>31.468000000000004</v>
      </c>
      <c r="J93" s="15">
        <f t="shared" si="5"/>
        <v>75.268</v>
      </c>
      <c r="K93" s="18">
        <f>SUMPRODUCT((E:E=E93)*(J:J&gt;J93))+1</f>
        <v>1</v>
      </c>
      <c r="L93" s="16"/>
    </row>
    <row r="94" spans="1:12" s="1" customFormat="1" ht="30" customHeight="1">
      <c r="A94" s="12" t="s">
        <v>221</v>
      </c>
      <c r="B94" s="13" t="s">
        <v>14</v>
      </c>
      <c r="C94" s="12" t="s">
        <v>222</v>
      </c>
      <c r="D94" s="12" t="s">
        <v>219</v>
      </c>
      <c r="E94" s="14" t="s">
        <v>220</v>
      </c>
      <c r="F94" s="15">
        <v>72</v>
      </c>
      <c r="G94" s="16">
        <f t="shared" si="3"/>
        <v>43.199999999999996</v>
      </c>
      <c r="H94" s="16">
        <v>74.67</v>
      </c>
      <c r="I94" s="15">
        <f t="shared" si="4"/>
        <v>29.868000000000002</v>
      </c>
      <c r="J94" s="15">
        <f t="shared" si="5"/>
        <v>73.068</v>
      </c>
      <c r="K94" s="18">
        <f>SUMPRODUCT((E:E=E94)*(J:J&gt;J94))+1</f>
        <v>2</v>
      </c>
      <c r="L94" s="16"/>
    </row>
    <row r="95" spans="1:12" s="1" customFormat="1" ht="30" customHeight="1">
      <c r="A95" s="12" t="s">
        <v>223</v>
      </c>
      <c r="B95" s="13" t="s">
        <v>14</v>
      </c>
      <c r="C95" s="12" t="s">
        <v>224</v>
      </c>
      <c r="D95" s="12" t="s">
        <v>219</v>
      </c>
      <c r="E95" s="14" t="s">
        <v>220</v>
      </c>
      <c r="F95" s="15">
        <v>72.4</v>
      </c>
      <c r="G95" s="16">
        <f t="shared" si="3"/>
        <v>43.440000000000005</v>
      </c>
      <c r="H95" s="16">
        <v>73</v>
      </c>
      <c r="I95" s="15">
        <f t="shared" si="4"/>
        <v>29.200000000000003</v>
      </c>
      <c r="J95" s="15">
        <f t="shared" si="5"/>
        <v>72.64000000000001</v>
      </c>
      <c r="K95" s="18">
        <f>SUMPRODUCT((E:E=E95)*(J:J&gt;J95))+1</f>
        <v>3</v>
      </c>
      <c r="L95" s="16"/>
    </row>
    <row r="96" spans="1:12" s="1" customFormat="1" ht="30" customHeight="1">
      <c r="A96" s="12" t="s">
        <v>225</v>
      </c>
      <c r="B96" s="13" t="s">
        <v>14</v>
      </c>
      <c r="C96" s="12" t="s">
        <v>226</v>
      </c>
      <c r="D96" s="12" t="s">
        <v>219</v>
      </c>
      <c r="E96" s="14" t="s">
        <v>220</v>
      </c>
      <c r="F96" s="15">
        <v>69.65</v>
      </c>
      <c r="G96" s="16">
        <f t="shared" si="3"/>
        <v>41.79</v>
      </c>
      <c r="H96" s="16">
        <v>75.33</v>
      </c>
      <c r="I96" s="15">
        <f t="shared" si="4"/>
        <v>30.132</v>
      </c>
      <c r="J96" s="15">
        <f t="shared" si="5"/>
        <v>71.922</v>
      </c>
      <c r="K96" s="18">
        <f>SUMPRODUCT((E:E=E96)*(J:J&gt;J96))+1</f>
        <v>4</v>
      </c>
      <c r="L96" s="16"/>
    </row>
    <row r="97" spans="1:12" s="1" customFormat="1" ht="30" customHeight="1">
      <c r="A97" s="12" t="s">
        <v>227</v>
      </c>
      <c r="B97" s="13" t="s">
        <v>14</v>
      </c>
      <c r="C97" s="12" t="s">
        <v>228</v>
      </c>
      <c r="D97" s="12" t="s">
        <v>219</v>
      </c>
      <c r="E97" s="14" t="s">
        <v>220</v>
      </c>
      <c r="F97" s="15">
        <v>63.25</v>
      </c>
      <c r="G97" s="16">
        <f t="shared" si="3"/>
        <v>37.949999999999996</v>
      </c>
      <c r="H97" s="16">
        <v>79.33</v>
      </c>
      <c r="I97" s="15">
        <f t="shared" si="4"/>
        <v>31.732</v>
      </c>
      <c r="J97" s="15">
        <f t="shared" si="5"/>
        <v>69.68199999999999</v>
      </c>
      <c r="K97" s="18">
        <f>SUMPRODUCT((E:E=E97)*(J:J&gt;J97))+1</f>
        <v>5</v>
      </c>
      <c r="L97" s="16"/>
    </row>
    <row r="98" spans="1:12" s="1" customFormat="1" ht="30" customHeight="1">
      <c r="A98" s="12" t="s">
        <v>229</v>
      </c>
      <c r="B98" s="13" t="s">
        <v>14</v>
      </c>
      <c r="C98" s="12" t="s">
        <v>230</v>
      </c>
      <c r="D98" s="12" t="s">
        <v>219</v>
      </c>
      <c r="E98" s="14" t="s">
        <v>220</v>
      </c>
      <c r="F98" s="15">
        <v>62.8</v>
      </c>
      <c r="G98" s="16">
        <f t="shared" si="3"/>
        <v>37.68</v>
      </c>
      <c r="H98" s="16">
        <v>80</v>
      </c>
      <c r="I98" s="15">
        <f t="shared" si="4"/>
        <v>32</v>
      </c>
      <c r="J98" s="15">
        <f t="shared" si="5"/>
        <v>69.68</v>
      </c>
      <c r="K98" s="18">
        <f>SUMPRODUCT((E:E=E98)*(J:J&gt;J98))+1</f>
        <v>6</v>
      </c>
      <c r="L98" s="16" t="s">
        <v>24</v>
      </c>
    </row>
    <row r="99" spans="1:12" s="1" customFormat="1" ht="30" customHeight="1">
      <c r="A99" s="12" t="s">
        <v>231</v>
      </c>
      <c r="B99" s="13" t="s">
        <v>14</v>
      </c>
      <c r="C99" s="12" t="s">
        <v>232</v>
      </c>
      <c r="D99" s="12" t="s">
        <v>219</v>
      </c>
      <c r="E99" s="14" t="s">
        <v>220</v>
      </c>
      <c r="F99" s="15">
        <v>68.6</v>
      </c>
      <c r="G99" s="16">
        <f t="shared" si="3"/>
        <v>41.16</v>
      </c>
      <c r="H99" s="16">
        <v>70.33</v>
      </c>
      <c r="I99" s="15">
        <f t="shared" si="4"/>
        <v>28.132</v>
      </c>
      <c r="J99" s="15">
        <f t="shared" si="5"/>
        <v>69.292</v>
      </c>
      <c r="K99" s="18">
        <f>SUMPRODUCT((E:E=E99)*(J:J&gt;J99))+1</f>
        <v>7</v>
      </c>
      <c r="L99" s="16" t="s">
        <v>24</v>
      </c>
    </row>
    <row r="100" spans="1:12" s="1" customFormat="1" ht="30" customHeight="1">
      <c r="A100" s="12" t="s">
        <v>233</v>
      </c>
      <c r="B100" s="13" t="s">
        <v>14</v>
      </c>
      <c r="C100" s="12" t="s">
        <v>234</v>
      </c>
      <c r="D100" s="12" t="s">
        <v>219</v>
      </c>
      <c r="E100" s="14" t="s">
        <v>220</v>
      </c>
      <c r="F100" s="15">
        <v>66.5</v>
      </c>
      <c r="G100" s="16">
        <f t="shared" si="3"/>
        <v>39.9</v>
      </c>
      <c r="H100" s="16">
        <v>73</v>
      </c>
      <c r="I100" s="15">
        <f t="shared" si="4"/>
        <v>29.200000000000003</v>
      </c>
      <c r="J100" s="15">
        <f t="shared" si="5"/>
        <v>69.1</v>
      </c>
      <c r="K100" s="18">
        <f>SUMPRODUCT((E:E=E100)*(J:J&gt;J100))+1</f>
        <v>8</v>
      </c>
      <c r="L100" s="16" t="s">
        <v>24</v>
      </c>
    </row>
    <row r="101" spans="1:12" s="1" customFormat="1" ht="30" customHeight="1">
      <c r="A101" s="12" t="s">
        <v>235</v>
      </c>
      <c r="B101" s="13" t="s">
        <v>14</v>
      </c>
      <c r="C101" s="12" t="s">
        <v>236</v>
      </c>
      <c r="D101" s="12" t="s">
        <v>219</v>
      </c>
      <c r="E101" s="14" t="s">
        <v>220</v>
      </c>
      <c r="F101" s="15">
        <v>63.9</v>
      </c>
      <c r="G101" s="16">
        <f t="shared" si="3"/>
        <v>38.339999999999996</v>
      </c>
      <c r="H101" s="16">
        <v>76</v>
      </c>
      <c r="I101" s="15">
        <f t="shared" si="4"/>
        <v>30.400000000000002</v>
      </c>
      <c r="J101" s="15">
        <f t="shared" si="5"/>
        <v>68.74</v>
      </c>
      <c r="K101" s="18">
        <f>SUMPRODUCT((E:E=E101)*(J:J&gt;J101))+1</f>
        <v>9</v>
      </c>
      <c r="L101" s="16" t="s">
        <v>24</v>
      </c>
    </row>
    <row r="102" spans="1:12" s="1" customFormat="1" ht="30" customHeight="1">
      <c r="A102" s="12" t="s">
        <v>237</v>
      </c>
      <c r="B102" s="13" t="s">
        <v>14</v>
      </c>
      <c r="C102" s="12" t="s">
        <v>238</v>
      </c>
      <c r="D102" s="12" t="s">
        <v>219</v>
      </c>
      <c r="E102" s="14" t="s">
        <v>220</v>
      </c>
      <c r="F102" s="15">
        <v>64.7</v>
      </c>
      <c r="G102" s="16">
        <f t="shared" si="3"/>
        <v>38.82</v>
      </c>
      <c r="H102" s="16">
        <v>74</v>
      </c>
      <c r="I102" s="15">
        <f t="shared" si="4"/>
        <v>29.6</v>
      </c>
      <c r="J102" s="15">
        <f t="shared" si="5"/>
        <v>68.42</v>
      </c>
      <c r="K102" s="18">
        <f>SUMPRODUCT((E:E=E102)*(J:J&gt;J102))+1</f>
        <v>10</v>
      </c>
      <c r="L102" s="16" t="s">
        <v>24</v>
      </c>
    </row>
    <row r="103" spans="1:12" s="1" customFormat="1" ht="30" customHeight="1">
      <c r="A103" s="12" t="s">
        <v>239</v>
      </c>
      <c r="B103" s="13" t="s">
        <v>14</v>
      </c>
      <c r="C103" s="12" t="s">
        <v>240</v>
      </c>
      <c r="D103" s="12" t="s">
        <v>219</v>
      </c>
      <c r="E103" s="14" t="s">
        <v>220</v>
      </c>
      <c r="F103" s="15">
        <v>63.85</v>
      </c>
      <c r="G103" s="16">
        <f t="shared" si="3"/>
        <v>38.31</v>
      </c>
      <c r="H103" s="16">
        <v>75</v>
      </c>
      <c r="I103" s="15">
        <f t="shared" si="4"/>
        <v>30</v>
      </c>
      <c r="J103" s="15">
        <f t="shared" si="5"/>
        <v>68.31</v>
      </c>
      <c r="K103" s="18">
        <f>SUMPRODUCT((E:E=E103)*(J:J&gt;J103))+1</f>
        <v>11</v>
      </c>
      <c r="L103" s="16" t="s">
        <v>24</v>
      </c>
    </row>
    <row r="104" spans="1:12" s="1" customFormat="1" ht="30" customHeight="1">
      <c r="A104" s="12" t="s">
        <v>241</v>
      </c>
      <c r="B104" s="13" t="s">
        <v>14</v>
      </c>
      <c r="C104" s="12" t="s">
        <v>242</v>
      </c>
      <c r="D104" s="12" t="s">
        <v>219</v>
      </c>
      <c r="E104" s="14" t="s">
        <v>220</v>
      </c>
      <c r="F104" s="15">
        <v>63.25</v>
      </c>
      <c r="G104" s="16">
        <f t="shared" si="3"/>
        <v>37.949999999999996</v>
      </c>
      <c r="H104" s="16">
        <v>74</v>
      </c>
      <c r="I104" s="15">
        <f t="shared" si="4"/>
        <v>29.6</v>
      </c>
      <c r="J104" s="15">
        <f t="shared" si="5"/>
        <v>67.55</v>
      </c>
      <c r="K104" s="18">
        <f>SUMPRODUCT((E:E=E104)*(J:J&gt;J104))+1</f>
        <v>12</v>
      </c>
      <c r="L104" s="16" t="s">
        <v>24</v>
      </c>
    </row>
    <row r="105" spans="1:12" s="1" customFormat="1" ht="30" customHeight="1">
      <c r="A105" s="12" t="s">
        <v>243</v>
      </c>
      <c r="B105" s="13" t="s">
        <v>14</v>
      </c>
      <c r="C105" s="12" t="s">
        <v>244</v>
      </c>
      <c r="D105" s="12" t="s">
        <v>219</v>
      </c>
      <c r="E105" s="14" t="s">
        <v>220</v>
      </c>
      <c r="F105" s="15">
        <v>64.15</v>
      </c>
      <c r="G105" s="16">
        <f t="shared" si="3"/>
        <v>38.49</v>
      </c>
      <c r="H105" s="16">
        <v>72.33</v>
      </c>
      <c r="I105" s="15">
        <f t="shared" si="4"/>
        <v>28.932000000000002</v>
      </c>
      <c r="J105" s="15">
        <f t="shared" si="5"/>
        <v>67.422</v>
      </c>
      <c r="K105" s="18">
        <f>SUMPRODUCT((E:E=E105)*(J:J&gt;J105))+1</f>
        <v>13</v>
      </c>
      <c r="L105" s="16" t="s">
        <v>24</v>
      </c>
    </row>
    <row r="106" spans="1:12" s="1" customFormat="1" ht="30" customHeight="1">
      <c r="A106" s="12" t="s">
        <v>245</v>
      </c>
      <c r="B106" s="13" t="s">
        <v>14</v>
      </c>
      <c r="C106" s="12" t="s">
        <v>246</v>
      </c>
      <c r="D106" s="12" t="s">
        <v>219</v>
      </c>
      <c r="E106" s="14" t="s">
        <v>220</v>
      </c>
      <c r="F106" s="15">
        <v>62.95</v>
      </c>
      <c r="G106" s="16">
        <f t="shared" si="3"/>
        <v>37.77</v>
      </c>
      <c r="H106" s="16">
        <v>72.67</v>
      </c>
      <c r="I106" s="15">
        <f t="shared" si="4"/>
        <v>29.068</v>
      </c>
      <c r="J106" s="15">
        <f t="shared" si="5"/>
        <v>66.83800000000001</v>
      </c>
      <c r="K106" s="18">
        <f>SUMPRODUCT((E:E=E106)*(J:J&gt;J106))+1</f>
        <v>14</v>
      </c>
      <c r="L106" s="16" t="s">
        <v>24</v>
      </c>
    </row>
    <row r="107" spans="1:12" s="1" customFormat="1" ht="30" customHeight="1">
      <c r="A107" s="12" t="s">
        <v>247</v>
      </c>
      <c r="B107" s="13" t="s">
        <v>14</v>
      </c>
      <c r="C107" s="12" t="s">
        <v>248</v>
      </c>
      <c r="D107" s="12" t="s">
        <v>219</v>
      </c>
      <c r="E107" s="14" t="s">
        <v>220</v>
      </c>
      <c r="F107" s="15">
        <v>64.95</v>
      </c>
      <c r="G107" s="16">
        <f t="shared" si="3"/>
        <v>38.97</v>
      </c>
      <c r="H107" s="16"/>
      <c r="I107" s="15">
        <f t="shared" si="4"/>
        <v>0</v>
      </c>
      <c r="J107" s="15">
        <f t="shared" si="5"/>
        <v>38.97</v>
      </c>
      <c r="K107" s="18"/>
      <c r="L107" s="16" t="s">
        <v>37</v>
      </c>
    </row>
    <row r="108" spans="1:12" s="1" customFormat="1" ht="30" customHeight="1">
      <c r="A108" s="12" t="s">
        <v>249</v>
      </c>
      <c r="B108" s="13" t="s">
        <v>14</v>
      </c>
      <c r="C108" s="12" t="s">
        <v>250</v>
      </c>
      <c r="D108" s="12" t="s">
        <v>251</v>
      </c>
      <c r="E108" s="14" t="s">
        <v>252</v>
      </c>
      <c r="F108" s="15">
        <v>74</v>
      </c>
      <c r="G108" s="16">
        <f t="shared" si="3"/>
        <v>44.4</v>
      </c>
      <c r="H108" s="16">
        <v>75.67</v>
      </c>
      <c r="I108" s="15">
        <f t="shared" si="4"/>
        <v>30.268</v>
      </c>
      <c r="J108" s="15">
        <f t="shared" si="5"/>
        <v>74.668</v>
      </c>
      <c r="K108" s="18">
        <f>SUMPRODUCT((E:E=E108)*(J:J&gt;J108))+1</f>
        <v>1</v>
      </c>
      <c r="L108" s="16"/>
    </row>
    <row r="109" spans="1:12" s="1" customFormat="1" ht="30" customHeight="1">
      <c r="A109" s="12" t="s">
        <v>253</v>
      </c>
      <c r="B109" s="13" t="s">
        <v>14</v>
      </c>
      <c r="C109" s="12" t="s">
        <v>254</v>
      </c>
      <c r="D109" s="12" t="s">
        <v>251</v>
      </c>
      <c r="E109" s="14" t="s">
        <v>252</v>
      </c>
      <c r="F109" s="15">
        <v>64.1</v>
      </c>
      <c r="G109" s="16">
        <f t="shared" si="3"/>
        <v>38.459999999999994</v>
      </c>
      <c r="H109" s="16">
        <v>76</v>
      </c>
      <c r="I109" s="15">
        <f t="shared" si="4"/>
        <v>30.400000000000002</v>
      </c>
      <c r="J109" s="15">
        <f t="shared" si="5"/>
        <v>68.86</v>
      </c>
      <c r="K109" s="18">
        <f>SUMPRODUCT((E:E=E109)*(J:J&gt;J109))+1</f>
        <v>2</v>
      </c>
      <c r="L109" s="16"/>
    </row>
    <row r="110" spans="1:12" s="1" customFormat="1" ht="30" customHeight="1">
      <c r="A110" s="12" t="s">
        <v>255</v>
      </c>
      <c r="B110" s="13" t="s">
        <v>14</v>
      </c>
      <c r="C110" s="12" t="s">
        <v>256</v>
      </c>
      <c r="D110" s="12" t="s">
        <v>251</v>
      </c>
      <c r="E110" s="14" t="s">
        <v>252</v>
      </c>
      <c r="F110" s="15">
        <v>63.95</v>
      </c>
      <c r="G110" s="16">
        <f t="shared" si="3"/>
        <v>38.37</v>
      </c>
      <c r="H110" s="16">
        <v>72.67</v>
      </c>
      <c r="I110" s="15">
        <f t="shared" si="4"/>
        <v>29.068</v>
      </c>
      <c r="J110" s="15">
        <f t="shared" si="5"/>
        <v>67.438</v>
      </c>
      <c r="K110" s="18">
        <f>SUMPRODUCT((E:E=E110)*(J:J&gt;J110))+1</f>
        <v>3</v>
      </c>
      <c r="L110" s="16"/>
    </row>
    <row r="111" spans="1:12" s="1" customFormat="1" ht="30" customHeight="1">
      <c r="A111" s="12" t="s">
        <v>257</v>
      </c>
      <c r="B111" s="13" t="s">
        <v>14</v>
      </c>
      <c r="C111" s="12" t="s">
        <v>258</v>
      </c>
      <c r="D111" s="12" t="s">
        <v>251</v>
      </c>
      <c r="E111" s="14" t="s">
        <v>252</v>
      </c>
      <c r="F111" s="15">
        <v>65.2</v>
      </c>
      <c r="G111" s="16">
        <f t="shared" si="3"/>
        <v>39.12</v>
      </c>
      <c r="H111" s="16">
        <v>70.33</v>
      </c>
      <c r="I111" s="15">
        <f t="shared" si="4"/>
        <v>28.132</v>
      </c>
      <c r="J111" s="15">
        <f t="shared" si="5"/>
        <v>67.252</v>
      </c>
      <c r="K111" s="18">
        <f>SUMPRODUCT((E:E=E111)*(J:J&gt;J111))+1</f>
        <v>4</v>
      </c>
      <c r="L111" s="16" t="s">
        <v>24</v>
      </c>
    </row>
    <row r="112" spans="1:12" s="1" customFormat="1" ht="30" customHeight="1">
      <c r="A112" s="12" t="s">
        <v>259</v>
      </c>
      <c r="B112" s="13" t="s">
        <v>14</v>
      </c>
      <c r="C112" s="12" t="s">
        <v>260</v>
      </c>
      <c r="D112" s="12" t="s">
        <v>251</v>
      </c>
      <c r="E112" s="14" t="s">
        <v>252</v>
      </c>
      <c r="F112" s="15">
        <v>63.5</v>
      </c>
      <c r="G112" s="16">
        <f t="shared" si="3"/>
        <v>38.1</v>
      </c>
      <c r="H112" s="16">
        <v>69.33</v>
      </c>
      <c r="I112" s="15">
        <f t="shared" si="4"/>
        <v>27.732</v>
      </c>
      <c r="J112" s="15">
        <f t="shared" si="5"/>
        <v>65.832</v>
      </c>
      <c r="K112" s="18">
        <f>SUMPRODUCT((E:E=E112)*(J:J&gt;J112))+1</f>
        <v>5</v>
      </c>
      <c r="L112" s="16" t="s">
        <v>24</v>
      </c>
    </row>
    <row r="113" spans="1:12" s="1" customFormat="1" ht="30" customHeight="1">
      <c r="A113" s="12" t="s">
        <v>261</v>
      </c>
      <c r="B113" s="13" t="s">
        <v>14</v>
      </c>
      <c r="C113" s="12" t="s">
        <v>262</v>
      </c>
      <c r="D113" s="12" t="s">
        <v>251</v>
      </c>
      <c r="E113" s="14" t="s">
        <v>252</v>
      </c>
      <c r="F113" s="15">
        <v>58.6</v>
      </c>
      <c r="G113" s="16">
        <f t="shared" si="3"/>
        <v>35.16</v>
      </c>
      <c r="H113" s="16">
        <v>74.67</v>
      </c>
      <c r="I113" s="15">
        <f t="shared" si="4"/>
        <v>29.868000000000002</v>
      </c>
      <c r="J113" s="15">
        <f t="shared" si="5"/>
        <v>65.02799999999999</v>
      </c>
      <c r="K113" s="18">
        <f>SUMPRODUCT((E:E=E113)*(J:J&gt;J113))+1</f>
        <v>6</v>
      </c>
      <c r="L113" s="16" t="s">
        <v>24</v>
      </c>
    </row>
    <row r="114" spans="1:12" s="1" customFormat="1" ht="30" customHeight="1">
      <c r="A114" s="12" t="s">
        <v>263</v>
      </c>
      <c r="B114" s="13" t="s">
        <v>14</v>
      </c>
      <c r="C114" s="12" t="s">
        <v>264</v>
      </c>
      <c r="D114" s="12" t="s">
        <v>251</v>
      </c>
      <c r="E114" s="14" t="s">
        <v>252</v>
      </c>
      <c r="F114" s="15">
        <v>58.5</v>
      </c>
      <c r="G114" s="16">
        <f t="shared" si="3"/>
        <v>35.1</v>
      </c>
      <c r="H114" s="16">
        <v>72.33</v>
      </c>
      <c r="I114" s="15">
        <f t="shared" si="4"/>
        <v>28.932000000000002</v>
      </c>
      <c r="J114" s="15">
        <f t="shared" si="5"/>
        <v>64.03200000000001</v>
      </c>
      <c r="K114" s="18">
        <f>SUMPRODUCT((E:E=E114)*(J:J&gt;J114))+1</f>
        <v>7</v>
      </c>
      <c r="L114" s="16" t="s">
        <v>24</v>
      </c>
    </row>
    <row r="115" spans="1:12" s="1" customFormat="1" ht="30" customHeight="1">
      <c r="A115" s="12" t="s">
        <v>265</v>
      </c>
      <c r="B115" s="13" t="s">
        <v>14</v>
      </c>
      <c r="C115" s="12" t="s">
        <v>266</v>
      </c>
      <c r="D115" s="12" t="s">
        <v>251</v>
      </c>
      <c r="E115" s="14" t="s">
        <v>252</v>
      </c>
      <c r="F115" s="15">
        <v>57.1</v>
      </c>
      <c r="G115" s="16">
        <f t="shared" si="3"/>
        <v>34.26</v>
      </c>
      <c r="H115" s="16">
        <v>70.33</v>
      </c>
      <c r="I115" s="15">
        <f t="shared" si="4"/>
        <v>28.132</v>
      </c>
      <c r="J115" s="15">
        <f t="shared" si="5"/>
        <v>62.391999999999996</v>
      </c>
      <c r="K115" s="18">
        <f>SUMPRODUCT((E:E=E115)*(J:J&gt;J115))+1</f>
        <v>8</v>
      </c>
      <c r="L115" s="16" t="s">
        <v>24</v>
      </c>
    </row>
    <row r="116" spans="1:12" s="1" customFormat="1" ht="30" customHeight="1">
      <c r="A116" s="12" t="s">
        <v>267</v>
      </c>
      <c r="B116" s="13" t="s">
        <v>14</v>
      </c>
      <c r="C116" s="12" t="s">
        <v>268</v>
      </c>
      <c r="D116" s="12" t="s">
        <v>269</v>
      </c>
      <c r="E116" s="14" t="s">
        <v>270</v>
      </c>
      <c r="F116" s="15">
        <v>69.4</v>
      </c>
      <c r="G116" s="16">
        <f t="shared" si="3"/>
        <v>41.64</v>
      </c>
      <c r="H116" s="16">
        <v>74</v>
      </c>
      <c r="I116" s="15">
        <f t="shared" si="4"/>
        <v>29.6</v>
      </c>
      <c r="J116" s="15">
        <f t="shared" si="5"/>
        <v>71.24000000000001</v>
      </c>
      <c r="K116" s="18">
        <f>SUMPRODUCT((E:E=E116)*(J:J&gt;J116))+1</f>
        <v>1</v>
      </c>
      <c r="L116" s="16"/>
    </row>
    <row r="117" spans="1:12" s="1" customFormat="1" ht="30" customHeight="1">
      <c r="A117" s="12" t="s">
        <v>271</v>
      </c>
      <c r="B117" s="13" t="s">
        <v>115</v>
      </c>
      <c r="C117" s="12" t="s">
        <v>272</v>
      </c>
      <c r="D117" s="12" t="s">
        <v>269</v>
      </c>
      <c r="E117" s="14" t="s">
        <v>270</v>
      </c>
      <c r="F117" s="15">
        <v>68.95</v>
      </c>
      <c r="G117" s="16">
        <f t="shared" si="3"/>
        <v>41.37</v>
      </c>
      <c r="H117" s="16">
        <v>72.33</v>
      </c>
      <c r="I117" s="15">
        <f t="shared" si="4"/>
        <v>28.932000000000002</v>
      </c>
      <c r="J117" s="15">
        <f t="shared" si="5"/>
        <v>70.30199999999999</v>
      </c>
      <c r="K117" s="18">
        <f>SUMPRODUCT((E:E=E117)*(J:J&gt;J117))+1</f>
        <v>2</v>
      </c>
      <c r="L117" s="16"/>
    </row>
    <row r="118" spans="1:12" s="1" customFormat="1" ht="30" customHeight="1">
      <c r="A118" s="12" t="s">
        <v>273</v>
      </c>
      <c r="B118" s="13" t="s">
        <v>14</v>
      </c>
      <c r="C118" s="12" t="s">
        <v>274</v>
      </c>
      <c r="D118" s="12" t="s">
        <v>269</v>
      </c>
      <c r="E118" s="14" t="s">
        <v>270</v>
      </c>
      <c r="F118" s="15">
        <v>67.25</v>
      </c>
      <c r="G118" s="16">
        <f t="shared" si="3"/>
        <v>40.35</v>
      </c>
      <c r="H118" s="16">
        <v>74.33</v>
      </c>
      <c r="I118" s="15">
        <f t="shared" si="4"/>
        <v>29.732</v>
      </c>
      <c r="J118" s="15">
        <f t="shared" si="5"/>
        <v>70.082</v>
      </c>
      <c r="K118" s="18">
        <f>SUMPRODUCT((E:E=E118)*(J:J&gt;J118))+1</f>
        <v>3</v>
      </c>
      <c r="L118" s="16"/>
    </row>
    <row r="119" spans="1:12" s="1" customFormat="1" ht="30" customHeight="1">
      <c r="A119" s="12" t="s">
        <v>275</v>
      </c>
      <c r="B119" s="13" t="s">
        <v>14</v>
      </c>
      <c r="C119" s="12" t="s">
        <v>276</v>
      </c>
      <c r="D119" s="12" t="s">
        <v>269</v>
      </c>
      <c r="E119" s="14" t="s">
        <v>270</v>
      </c>
      <c r="F119" s="15">
        <v>67</v>
      </c>
      <c r="G119" s="16">
        <f t="shared" si="3"/>
        <v>40.199999999999996</v>
      </c>
      <c r="H119" s="16">
        <v>73.67</v>
      </c>
      <c r="I119" s="15">
        <f t="shared" si="4"/>
        <v>29.468000000000004</v>
      </c>
      <c r="J119" s="15">
        <f t="shared" si="5"/>
        <v>69.668</v>
      </c>
      <c r="K119" s="18">
        <f>SUMPRODUCT((E:E=E119)*(J:J&gt;J119))+1</f>
        <v>4</v>
      </c>
      <c r="L119" s="16"/>
    </row>
    <row r="120" spans="1:12" s="1" customFormat="1" ht="30" customHeight="1">
      <c r="A120" s="12" t="s">
        <v>277</v>
      </c>
      <c r="B120" s="13" t="s">
        <v>14</v>
      </c>
      <c r="C120" s="12" t="s">
        <v>278</v>
      </c>
      <c r="D120" s="12" t="s">
        <v>269</v>
      </c>
      <c r="E120" s="14" t="s">
        <v>270</v>
      </c>
      <c r="F120" s="15">
        <v>64.85</v>
      </c>
      <c r="G120" s="16">
        <f t="shared" si="3"/>
        <v>38.91</v>
      </c>
      <c r="H120" s="16">
        <v>75.33</v>
      </c>
      <c r="I120" s="15">
        <f t="shared" si="4"/>
        <v>30.132</v>
      </c>
      <c r="J120" s="15">
        <f t="shared" si="5"/>
        <v>69.042</v>
      </c>
      <c r="K120" s="18">
        <f>SUMPRODUCT((E:E=E120)*(J:J&gt;J120))+1</f>
        <v>5</v>
      </c>
      <c r="L120" s="16"/>
    </row>
    <row r="121" spans="1:12" s="1" customFormat="1" ht="30" customHeight="1">
      <c r="A121" s="12" t="s">
        <v>279</v>
      </c>
      <c r="B121" s="13" t="s">
        <v>14</v>
      </c>
      <c r="C121" s="12" t="s">
        <v>280</v>
      </c>
      <c r="D121" s="12" t="s">
        <v>269</v>
      </c>
      <c r="E121" s="14" t="s">
        <v>270</v>
      </c>
      <c r="F121" s="15">
        <v>65.8</v>
      </c>
      <c r="G121" s="16">
        <f t="shared" si="3"/>
        <v>39.48</v>
      </c>
      <c r="H121" s="16">
        <v>73.67</v>
      </c>
      <c r="I121" s="15">
        <f t="shared" si="4"/>
        <v>29.468000000000004</v>
      </c>
      <c r="J121" s="15">
        <f t="shared" si="5"/>
        <v>68.94800000000001</v>
      </c>
      <c r="K121" s="18">
        <f>SUMPRODUCT((E:E=E121)*(J:J&gt;J121))+1</f>
        <v>6</v>
      </c>
      <c r="L121" s="16"/>
    </row>
    <row r="122" spans="1:12" s="1" customFormat="1" ht="30" customHeight="1">
      <c r="A122" s="12" t="s">
        <v>281</v>
      </c>
      <c r="B122" s="13" t="s">
        <v>14</v>
      </c>
      <c r="C122" s="12" t="s">
        <v>282</v>
      </c>
      <c r="D122" s="12" t="s">
        <v>269</v>
      </c>
      <c r="E122" s="14" t="s">
        <v>270</v>
      </c>
      <c r="F122" s="15">
        <v>65.3</v>
      </c>
      <c r="G122" s="16">
        <f t="shared" si="3"/>
        <v>39.18</v>
      </c>
      <c r="H122" s="16">
        <v>73</v>
      </c>
      <c r="I122" s="15">
        <f t="shared" si="4"/>
        <v>29.200000000000003</v>
      </c>
      <c r="J122" s="15">
        <f t="shared" si="5"/>
        <v>68.38</v>
      </c>
      <c r="K122" s="18">
        <f>SUMPRODUCT((E:E=E122)*(J:J&gt;J122))+1</f>
        <v>7</v>
      </c>
      <c r="L122" s="16"/>
    </row>
    <row r="123" spans="1:12" s="1" customFormat="1" ht="30" customHeight="1">
      <c r="A123" s="12" t="s">
        <v>283</v>
      </c>
      <c r="B123" s="13" t="s">
        <v>14</v>
      </c>
      <c r="C123" s="12" t="s">
        <v>284</v>
      </c>
      <c r="D123" s="12" t="s">
        <v>269</v>
      </c>
      <c r="E123" s="14" t="s">
        <v>270</v>
      </c>
      <c r="F123" s="15">
        <v>65.9</v>
      </c>
      <c r="G123" s="16">
        <f t="shared" si="3"/>
        <v>39.54</v>
      </c>
      <c r="H123" s="16">
        <v>70.67</v>
      </c>
      <c r="I123" s="15">
        <f t="shared" si="4"/>
        <v>28.268</v>
      </c>
      <c r="J123" s="15">
        <f t="shared" si="5"/>
        <v>67.80799999999999</v>
      </c>
      <c r="K123" s="18">
        <f>SUMPRODUCT((E:E=E123)*(J:J&gt;J123))+1</f>
        <v>8</v>
      </c>
      <c r="L123" s="16"/>
    </row>
    <row r="124" spans="1:12" s="1" customFormat="1" ht="30" customHeight="1">
      <c r="A124" s="12" t="s">
        <v>285</v>
      </c>
      <c r="B124" s="13" t="s">
        <v>14</v>
      </c>
      <c r="C124" s="12" t="s">
        <v>286</v>
      </c>
      <c r="D124" s="12" t="s">
        <v>269</v>
      </c>
      <c r="E124" s="14" t="s">
        <v>270</v>
      </c>
      <c r="F124" s="15">
        <v>62.85</v>
      </c>
      <c r="G124" s="16">
        <f t="shared" si="3"/>
        <v>37.71</v>
      </c>
      <c r="H124" s="16">
        <v>74.33</v>
      </c>
      <c r="I124" s="15">
        <f t="shared" si="4"/>
        <v>29.732</v>
      </c>
      <c r="J124" s="15">
        <f t="shared" si="5"/>
        <v>67.44200000000001</v>
      </c>
      <c r="K124" s="18">
        <f>SUMPRODUCT((E:E=E124)*(J:J&gt;J124))+1</f>
        <v>9</v>
      </c>
      <c r="L124" s="16" t="s">
        <v>24</v>
      </c>
    </row>
    <row r="125" spans="1:12" s="1" customFormat="1" ht="30" customHeight="1">
      <c r="A125" s="12" t="s">
        <v>287</v>
      </c>
      <c r="B125" s="13" t="s">
        <v>14</v>
      </c>
      <c r="C125" s="12" t="s">
        <v>288</v>
      </c>
      <c r="D125" s="12" t="s">
        <v>269</v>
      </c>
      <c r="E125" s="14" t="s">
        <v>270</v>
      </c>
      <c r="F125" s="15">
        <v>63.55</v>
      </c>
      <c r="G125" s="16">
        <f t="shared" si="3"/>
        <v>38.129999999999995</v>
      </c>
      <c r="H125" s="16">
        <v>73</v>
      </c>
      <c r="I125" s="15">
        <f t="shared" si="4"/>
        <v>29.200000000000003</v>
      </c>
      <c r="J125" s="15">
        <f t="shared" si="5"/>
        <v>67.33</v>
      </c>
      <c r="K125" s="18">
        <f>SUMPRODUCT((E:E=E125)*(J:J&gt;J125))+1</f>
        <v>10</v>
      </c>
      <c r="L125" s="16" t="s">
        <v>24</v>
      </c>
    </row>
    <row r="126" spans="1:12" s="1" customFormat="1" ht="30" customHeight="1">
      <c r="A126" s="12" t="s">
        <v>289</v>
      </c>
      <c r="B126" s="13" t="s">
        <v>14</v>
      </c>
      <c r="C126" s="12" t="s">
        <v>290</v>
      </c>
      <c r="D126" s="12" t="s">
        <v>269</v>
      </c>
      <c r="E126" s="14" t="s">
        <v>270</v>
      </c>
      <c r="F126" s="15">
        <v>61.15</v>
      </c>
      <c r="G126" s="16">
        <f t="shared" si="3"/>
        <v>36.69</v>
      </c>
      <c r="H126" s="16">
        <v>75.33</v>
      </c>
      <c r="I126" s="15">
        <f t="shared" si="4"/>
        <v>30.132</v>
      </c>
      <c r="J126" s="15">
        <f t="shared" si="5"/>
        <v>66.822</v>
      </c>
      <c r="K126" s="18">
        <f>SUMPRODUCT((E:E=E126)*(J:J&gt;J126))+1</f>
        <v>11</v>
      </c>
      <c r="L126" s="16" t="s">
        <v>24</v>
      </c>
    </row>
    <row r="127" spans="1:12" s="1" customFormat="1" ht="30" customHeight="1">
      <c r="A127" s="12" t="s">
        <v>291</v>
      </c>
      <c r="B127" s="13" t="s">
        <v>14</v>
      </c>
      <c r="C127" s="12" t="s">
        <v>292</v>
      </c>
      <c r="D127" s="12" t="s">
        <v>269</v>
      </c>
      <c r="E127" s="14" t="s">
        <v>270</v>
      </c>
      <c r="F127" s="15">
        <v>60.8</v>
      </c>
      <c r="G127" s="16">
        <f t="shared" si="3"/>
        <v>36.48</v>
      </c>
      <c r="H127" s="16">
        <v>75.33</v>
      </c>
      <c r="I127" s="15">
        <f t="shared" si="4"/>
        <v>30.132</v>
      </c>
      <c r="J127" s="15">
        <f t="shared" si="5"/>
        <v>66.612</v>
      </c>
      <c r="K127" s="18">
        <f>SUMPRODUCT((E:E=E127)*(J:J&gt;J127))+1</f>
        <v>12</v>
      </c>
      <c r="L127" s="16" t="s">
        <v>24</v>
      </c>
    </row>
    <row r="128" spans="1:12" s="1" customFormat="1" ht="30" customHeight="1">
      <c r="A128" s="12" t="s">
        <v>293</v>
      </c>
      <c r="B128" s="13" t="s">
        <v>14</v>
      </c>
      <c r="C128" s="12" t="s">
        <v>294</v>
      </c>
      <c r="D128" s="12" t="s">
        <v>269</v>
      </c>
      <c r="E128" s="14" t="s">
        <v>270</v>
      </c>
      <c r="F128" s="15">
        <v>63.35</v>
      </c>
      <c r="G128" s="16">
        <f t="shared" si="3"/>
        <v>38.01</v>
      </c>
      <c r="H128" s="16">
        <v>70.67</v>
      </c>
      <c r="I128" s="15">
        <f t="shared" si="4"/>
        <v>28.268</v>
      </c>
      <c r="J128" s="15">
        <f t="shared" si="5"/>
        <v>66.27799999999999</v>
      </c>
      <c r="K128" s="18">
        <f>SUMPRODUCT((E:E=E128)*(J:J&gt;J128))+1</f>
        <v>13</v>
      </c>
      <c r="L128" s="16" t="s">
        <v>24</v>
      </c>
    </row>
    <row r="129" spans="1:12" s="1" customFormat="1" ht="30" customHeight="1">
      <c r="A129" s="12" t="s">
        <v>295</v>
      </c>
      <c r="B129" s="13" t="s">
        <v>14</v>
      </c>
      <c r="C129" s="12" t="s">
        <v>296</v>
      </c>
      <c r="D129" s="12" t="s">
        <v>269</v>
      </c>
      <c r="E129" s="14" t="s">
        <v>270</v>
      </c>
      <c r="F129" s="15">
        <v>61.3</v>
      </c>
      <c r="G129" s="16">
        <f t="shared" si="3"/>
        <v>36.779999999999994</v>
      </c>
      <c r="H129" s="16">
        <v>73.67</v>
      </c>
      <c r="I129" s="15">
        <f t="shared" si="4"/>
        <v>29.468000000000004</v>
      </c>
      <c r="J129" s="15">
        <f t="shared" si="5"/>
        <v>66.24799999999999</v>
      </c>
      <c r="K129" s="18">
        <f>SUMPRODUCT((E:E=E129)*(J:J&gt;J129))+1</f>
        <v>14</v>
      </c>
      <c r="L129" s="16" t="s">
        <v>24</v>
      </c>
    </row>
    <row r="130" spans="1:12" s="1" customFormat="1" ht="30" customHeight="1">
      <c r="A130" s="12" t="s">
        <v>297</v>
      </c>
      <c r="B130" s="13" t="s">
        <v>14</v>
      </c>
      <c r="C130" s="12" t="s">
        <v>298</v>
      </c>
      <c r="D130" s="12" t="s">
        <v>269</v>
      </c>
      <c r="E130" s="14" t="s">
        <v>270</v>
      </c>
      <c r="F130" s="15">
        <v>62.4</v>
      </c>
      <c r="G130" s="16">
        <f t="shared" si="3"/>
        <v>37.44</v>
      </c>
      <c r="H130" s="16">
        <v>71.67</v>
      </c>
      <c r="I130" s="15">
        <f t="shared" si="4"/>
        <v>28.668000000000003</v>
      </c>
      <c r="J130" s="15">
        <f t="shared" si="5"/>
        <v>66.108</v>
      </c>
      <c r="K130" s="18">
        <f>SUMPRODUCT((E:E=E130)*(J:J&gt;J130))+1</f>
        <v>15</v>
      </c>
      <c r="L130" s="16" t="s">
        <v>24</v>
      </c>
    </row>
    <row r="131" spans="1:12" s="1" customFormat="1" ht="30" customHeight="1">
      <c r="A131" s="12" t="s">
        <v>299</v>
      </c>
      <c r="B131" s="13" t="s">
        <v>14</v>
      </c>
      <c r="C131" s="12" t="s">
        <v>300</v>
      </c>
      <c r="D131" s="12" t="s">
        <v>269</v>
      </c>
      <c r="E131" s="14" t="s">
        <v>270</v>
      </c>
      <c r="F131" s="15">
        <v>60.1</v>
      </c>
      <c r="G131" s="16">
        <f aca="true" t="shared" si="6" ref="G131:G156">F131*0.6</f>
        <v>36.06</v>
      </c>
      <c r="H131" s="16">
        <v>75</v>
      </c>
      <c r="I131" s="15">
        <f aca="true" t="shared" si="7" ref="I131:I156">H131*0.4</f>
        <v>30</v>
      </c>
      <c r="J131" s="15">
        <f aca="true" t="shared" si="8" ref="J131:J156">G131+I131</f>
        <v>66.06</v>
      </c>
      <c r="K131" s="18">
        <f>SUMPRODUCT((E:E=E131)*(J:J&gt;J131))+1</f>
        <v>16</v>
      </c>
      <c r="L131" s="16" t="s">
        <v>24</v>
      </c>
    </row>
    <row r="132" spans="1:12" s="1" customFormat="1" ht="30" customHeight="1">
      <c r="A132" s="12" t="s">
        <v>301</v>
      </c>
      <c r="B132" s="13" t="s">
        <v>14</v>
      </c>
      <c r="C132" s="12" t="s">
        <v>302</v>
      </c>
      <c r="D132" s="12" t="s">
        <v>269</v>
      </c>
      <c r="E132" s="14" t="s">
        <v>270</v>
      </c>
      <c r="F132" s="15">
        <v>61.9</v>
      </c>
      <c r="G132" s="16">
        <f t="shared" si="6"/>
        <v>37.14</v>
      </c>
      <c r="H132" s="16">
        <v>72</v>
      </c>
      <c r="I132" s="15">
        <f t="shared" si="7"/>
        <v>28.8</v>
      </c>
      <c r="J132" s="15">
        <f t="shared" si="8"/>
        <v>65.94</v>
      </c>
      <c r="K132" s="18">
        <f>SUMPRODUCT((E:E=E132)*(J:J&gt;J132))+1</f>
        <v>17</v>
      </c>
      <c r="L132" s="16" t="s">
        <v>24</v>
      </c>
    </row>
    <row r="133" spans="1:12" s="1" customFormat="1" ht="30" customHeight="1">
      <c r="A133" s="12" t="s">
        <v>303</v>
      </c>
      <c r="B133" s="13" t="s">
        <v>14</v>
      </c>
      <c r="C133" s="12" t="s">
        <v>304</v>
      </c>
      <c r="D133" s="12" t="s">
        <v>269</v>
      </c>
      <c r="E133" s="14" t="s">
        <v>270</v>
      </c>
      <c r="F133" s="15">
        <v>60.9</v>
      </c>
      <c r="G133" s="16">
        <f t="shared" si="6"/>
        <v>36.54</v>
      </c>
      <c r="H133" s="16">
        <v>72.33</v>
      </c>
      <c r="I133" s="15">
        <f t="shared" si="7"/>
        <v>28.932000000000002</v>
      </c>
      <c r="J133" s="15">
        <f t="shared" si="8"/>
        <v>65.47200000000001</v>
      </c>
      <c r="K133" s="18">
        <f>SUMPRODUCT((E:E=E133)*(J:J&gt;J133))+1</f>
        <v>18</v>
      </c>
      <c r="L133" s="16" t="s">
        <v>24</v>
      </c>
    </row>
    <row r="134" spans="1:12" s="1" customFormat="1" ht="30" customHeight="1">
      <c r="A134" s="12" t="s">
        <v>305</v>
      </c>
      <c r="B134" s="13" t="s">
        <v>14</v>
      </c>
      <c r="C134" s="12" t="s">
        <v>306</v>
      </c>
      <c r="D134" s="12" t="s">
        <v>269</v>
      </c>
      <c r="E134" s="14" t="s">
        <v>270</v>
      </c>
      <c r="F134" s="15">
        <v>61.05</v>
      </c>
      <c r="G134" s="16">
        <f t="shared" si="6"/>
        <v>36.629999999999995</v>
      </c>
      <c r="H134" s="16">
        <v>71.33</v>
      </c>
      <c r="I134" s="15">
        <f t="shared" si="7"/>
        <v>28.532</v>
      </c>
      <c r="J134" s="15">
        <f t="shared" si="8"/>
        <v>65.16199999999999</v>
      </c>
      <c r="K134" s="18">
        <f>SUMPRODUCT((E:E=E134)*(J:J&gt;J134))+1</f>
        <v>19</v>
      </c>
      <c r="L134" s="16" t="s">
        <v>24</v>
      </c>
    </row>
    <row r="135" spans="1:12" s="1" customFormat="1" ht="30" customHeight="1">
      <c r="A135" s="12" t="s">
        <v>307</v>
      </c>
      <c r="B135" s="13" t="s">
        <v>14</v>
      </c>
      <c r="C135" s="12" t="s">
        <v>308</v>
      </c>
      <c r="D135" s="12" t="s">
        <v>269</v>
      </c>
      <c r="E135" s="14" t="s">
        <v>270</v>
      </c>
      <c r="F135" s="15">
        <v>60.55</v>
      </c>
      <c r="G135" s="16">
        <f t="shared" si="6"/>
        <v>36.33</v>
      </c>
      <c r="H135" s="16">
        <v>71.67</v>
      </c>
      <c r="I135" s="15">
        <f t="shared" si="7"/>
        <v>28.668000000000003</v>
      </c>
      <c r="J135" s="15">
        <f t="shared" si="8"/>
        <v>64.998</v>
      </c>
      <c r="K135" s="18">
        <f>SUMPRODUCT((E:E=E135)*(J:J&gt;J135))+1</f>
        <v>20</v>
      </c>
      <c r="L135" s="16" t="s">
        <v>24</v>
      </c>
    </row>
    <row r="136" spans="1:12" s="1" customFormat="1" ht="30" customHeight="1">
      <c r="A136" s="12" t="s">
        <v>309</v>
      </c>
      <c r="B136" s="13" t="s">
        <v>14</v>
      </c>
      <c r="C136" s="12" t="s">
        <v>310</v>
      </c>
      <c r="D136" s="12" t="s">
        <v>269</v>
      </c>
      <c r="E136" s="14" t="s">
        <v>270</v>
      </c>
      <c r="F136" s="15">
        <v>59.5</v>
      </c>
      <c r="G136" s="16">
        <f t="shared" si="6"/>
        <v>35.699999999999996</v>
      </c>
      <c r="H136" s="16">
        <v>70.67</v>
      </c>
      <c r="I136" s="15">
        <f t="shared" si="7"/>
        <v>28.268</v>
      </c>
      <c r="J136" s="15">
        <f t="shared" si="8"/>
        <v>63.967999999999996</v>
      </c>
      <c r="K136" s="18">
        <f>SUMPRODUCT((E:E=E136)*(J:J&gt;J136))+1</f>
        <v>21</v>
      </c>
      <c r="L136" s="16" t="s">
        <v>24</v>
      </c>
    </row>
    <row r="137" spans="1:12" s="1" customFormat="1" ht="30" customHeight="1">
      <c r="A137" s="12" t="s">
        <v>311</v>
      </c>
      <c r="B137" s="13" t="s">
        <v>14</v>
      </c>
      <c r="C137" s="12" t="s">
        <v>312</v>
      </c>
      <c r="D137" s="12" t="s">
        <v>269</v>
      </c>
      <c r="E137" s="14" t="s">
        <v>270</v>
      </c>
      <c r="F137" s="15">
        <v>59.25</v>
      </c>
      <c r="G137" s="16">
        <f t="shared" si="6"/>
        <v>35.55</v>
      </c>
      <c r="H137" s="16">
        <v>71</v>
      </c>
      <c r="I137" s="15">
        <f t="shared" si="7"/>
        <v>28.400000000000002</v>
      </c>
      <c r="J137" s="15">
        <f t="shared" si="8"/>
        <v>63.95</v>
      </c>
      <c r="K137" s="18">
        <f>SUMPRODUCT((E:E=E137)*(J:J&gt;J137))+1</f>
        <v>22</v>
      </c>
      <c r="L137" s="16" t="s">
        <v>24</v>
      </c>
    </row>
    <row r="138" spans="1:12" s="1" customFormat="1" ht="30" customHeight="1">
      <c r="A138" s="12" t="s">
        <v>313</v>
      </c>
      <c r="B138" s="13" t="s">
        <v>115</v>
      </c>
      <c r="C138" s="12" t="s">
        <v>314</v>
      </c>
      <c r="D138" s="12" t="s">
        <v>269</v>
      </c>
      <c r="E138" s="14" t="s">
        <v>270</v>
      </c>
      <c r="F138" s="15">
        <v>66.1</v>
      </c>
      <c r="G138" s="16">
        <f t="shared" si="6"/>
        <v>39.66</v>
      </c>
      <c r="H138" s="16"/>
      <c r="I138" s="15">
        <f t="shared" si="7"/>
        <v>0</v>
      </c>
      <c r="J138" s="15">
        <f t="shared" si="8"/>
        <v>39.66</v>
      </c>
      <c r="K138" s="18"/>
      <c r="L138" s="16" t="s">
        <v>37</v>
      </c>
    </row>
    <row r="139" spans="1:12" s="1" customFormat="1" ht="30" customHeight="1">
      <c r="A139" s="12" t="s">
        <v>315</v>
      </c>
      <c r="B139" s="13" t="s">
        <v>14</v>
      </c>
      <c r="C139" s="12" t="s">
        <v>316</v>
      </c>
      <c r="D139" s="12" t="s">
        <v>269</v>
      </c>
      <c r="E139" s="14" t="s">
        <v>270</v>
      </c>
      <c r="F139" s="15">
        <v>61.85</v>
      </c>
      <c r="G139" s="16">
        <f t="shared" si="6"/>
        <v>37.11</v>
      </c>
      <c r="H139" s="16"/>
      <c r="I139" s="15">
        <f t="shared" si="7"/>
        <v>0</v>
      </c>
      <c r="J139" s="15">
        <f t="shared" si="8"/>
        <v>37.11</v>
      </c>
      <c r="K139" s="18"/>
      <c r="L139" s="16" t="s">
        <v>37</v>
      </c>
    </row>
    <row r="140" spans="1:12" s="1" customFormat="1" ht="30" customHeight="1">
      <c r="A140" s="12" t="s">
        <v>317</v>
      </c>
      <c r="B140" s="13" t="s">
        <v>14</v>
      </c>
      <c r="C140" s="12" t="s">
        <v>318</v>
      </c>
      <c r="D140" s="12" t="s">
        <v>319</v>
      </c>
      <c r="E140" s="14" t="s">
        <v>320</v>
      </c>
      <c r="F140" s="15">
        <v>67.4</v>
      </c>
      <c r="G140" s="16">
        <f t="shared" si="6"/>
        <v>40.440000000000005</v>
      </c>
      <c r="H140" s="16">
        <v>78</v>
      </c>
      <c r="I140" s="15">
        <f t="shared" si="7"/>
        <v>31.200000000000003</v>
      </c>
      <c r="J140" s="15">
        <f t="shared" si="8"/>
        <v>71.64000000000001</v>
      </c>
      <c r="K140" s="18">
        <f>SUMPRODUCT((E:E=E140)*(J:J&gt;J140))+1</f>
        <v>1</v>
      </c>
      <c r="L140" s="16"/>
    </row>
    <row r="141" spans="1:12" s="1" customFormat="1" ht="30" customHeight="1">
      <c r="A141" s="12" t="s">
        <v>321</v>
      </c>
      <c r="B141" s="13" t="s">
        <v>14</v>
      </c>
      <c r="C141" s="12" t="s">
        <v>322</v>
      </c>
      <c r="D141" s="12" t="s">
        <v>319</v>
      </c>
      <c r="E141" s="14" t="s">
        <v>320</v>
      </c>
      <c r="F141" s="15">
        <v>66.55</v>
      </c>
      <c r="G141" s="16">
        <f t="shared" si="6"/>
        <v>39.93</v>
      </c>
      <c r="H141" s="16">
        <v>76</v>
      </c>
      <c r="I141" s="15">
        <f t="shared" si="7"/>
        <v>30.400000000000002</v>
      </c>
      <c r="J141" s="15">
        <f t="shared" si="8"/>
        <v>70.33</v>
      </c>
      <c r="K141" s="18">
        <f>SUMPRODUCT((E:E=E141)*(J:J&gt;J141))+1</f>
        <v>2</v>
      </c>
      <c r="L141" s="16"/>
    </row>
    <row r="142" spans="1:12" s="1" customFormat="1" ht="30" customHeight="1">
      <c r="A142" s="12" t="s">
        <v>323</v>
      </c>
      <c r="B142" s="13" t="s">
        <v>14</v>
      </c>
      <c r="C142" s="12" t="s">
        <v>324</v>
      </c>
      <c r="D142" s="12" t="s">
        <v>319</v>
      </c>
      <c r="E142" s="14" t="s">
        <v>320</v>
      </c>
      <c r="F142" s="15">
        <v>65.25</v>
      </c>
      <c r="G142" s="16">
        <f t="shared" si="6"/>
        <v>39.15</v>
      </c>
      <c r="H142" s="16">
        <v>75.33</v>
      </c>
      <c r="I142" s="15">
        <f t="shared" si="7"/>
        <v>30.132</v>
      </c>
      <c r="J142" s="15">
        <f t="shared" si="8"/>
        <v>69.282</v>
      </c>
      <c r="K142" s="18">
        <f>SUMPRODUCT((E:E=E142)*(J:J&gt;J142))+1</f>
        <v>3</v>
      </c>
      <c r="L142" s="16" t="s">
        <v>24</v>
      </c>
    </row>
    <row r="143" spans="1:12" s="1" customFormat="1" ht="30" customHeight="1">
      <c r="A143" s="12" t="s">
        <v>325</v>
      </c>
      <c r="B143" s="13" t="s">
        <v>14</v>
      </c>
      <c r="C143" s="12" t="s">
        <v>326</v>
      </c>
      <c r="D143" s="12" t="s">
        <v>319</v>
      </c>
      <c r="E143" s="14" t="s">
        <v>320</v>
      </c>
      <c r="F143" s="15">
        <v>65</v>
      </c>
      <c r="G143" s="16">
        <f t="shared" si="6"/>
        <v>39</v>
      </c>
      <c r="H143" s="16">
        <v>75.67</v>
      </c>
      <c r="I143" s="15">
        <f t="shared" si="7"/>
        <v>30.268</v>
      </c>
      <c r="J143" s="15">
        <f t="shared" si="8"/>
        <v>69.268</v>
      </c>
      <c r="K143" s="18">
        <f>SUMPRODUCT((E:E=E143)*(J:J&gt;J143))+1</f>
        <v>4</v>
      </c>
      <c r="L143" s="16" t="s">
        <v>24</v>
      </c>
    </row>
    <row r="144" spans="1:12" s="1" customFormat="1" ht="30" customHeight="1">
      <c r="A144" s="12" t="s">
        <v>327</v>
      </c>
      <c r="B144" s="13" t="s">
        <v>14</v>
      </c>
      <c r="C144" s="12" t="s">
        <v>328</v>
      </c>
      <c r="D144" s="12" t="s">
        <v>319</v>
      </c>
      <c r="E144" s="14" t="s">
        <v>320</v>
      </c>
      <c r="F144" s="15">
        <v>62.9</v>
      </c>
      <c r="G144" s="16">
        <f t="shared" si="6"/>
        <v>37.739999999999995</v>
      </c>
      <c r="H144" s="16">
        <v>75.67</v>
      </c>
      <c r="I144" s="15">
        <f t="shared" si="7"/>
        <v>30.268</v>
      </c>
      <c r="J144" s="15">
        <f t="shared" si="8"/>
        <v>68.008</v>
      </c>
      <c r="K144" s="18">
        <f>SUMPRODUCT((E:E=E144)*(J:J&gt;J144))+1</f>
        <v>5</v>
      </c>
      <c r="L144" s="16" t="s">
        <v>24</v>
      </c>
    </row>
    <row r="145" spans="1:12" s="1" customFormat="1" ht="30" customHeight="1">
      <c r="A145" s="12" t="s">
        <v>329</v>
      </c>
      <c r="B145" s="13" t="s">
        <v>14</v>
      </c>
      <c r="C145" s="12" t="s">
        <v>330</v>
      </c>
      <c r="D145" s="12" t="s">
        <v>319</v>
      </c>
      <c r="E145" s="14" t="s">
        <v>320</v>
      </c>
      <c r="F145" s="15">
        <v>65.1</v>
      </c>
      <c r="G145" s="16">
        <f t="shared" si="6"/>
        <v>39.059999999999995</v>
      </c>
      <c r="H145" s="16">
        <v>54.33</v>
      </c>
      <c r="I145" s="15">
        <f t="shared" si="7"/>
        <v>21.732</v>
      </c>
      <c r="J145" s="15">
        <f t="shared" si="8"/>
        <v>60.791999999999994</v>
      </c>
      <c r="K145" s="18">
        <f>SUMPRODUCT((E:E=E145)*(J:J&gt;J145))+1</f>
        <v>6</v>
      </c>
      <c r="L145" s="16" t="s">
        <v>24</v>
      </c>
    </row>
    <row r="146" spans="1:12" s="1" customFormat="1" ht="39.75" customHeight="1">
      <c r="A146" s="12" t="s">
        <v>331</v>
      </c>
      <c r="B146" s="13" t="s">
        <v>14</v>
      </c>
      <c r="C146" s="12" t="s">
        <v>332</v>
      </c>
      <c r="D146" s="12" t="s">
        <v>333</v>
      </c>
      <c r="E146" s="14" t="s">
        <v>334</v>
      </c>
      <c r="F146" s="15">
        <v>48.1</v>
      </c>
      <c r="G146" s="16">
        <f t="shared" si="6"/>
        <v>28.86</v>
      </c>
      <c r="H146" s="16">
        <v>73</v>
      </c>
      <c r="I146" s="15">
        <f t="shared" si="7"/>
        <v>29.200000000000003</v>
      </c>
      <c r="J146" s="15">
        <f t="shared" si="8"/>
        <v>58.06</v>
      </c>
      <c r="K146" s="18">
        <f>SUMPRODUCT((E:E=E146)*(J:J&gt;J146))+1</f>
        <v>1</v>
      </c>
      <c r="L146" s="16"/>
    </row>
    <row r="147" spans="1:12" s="1" customFormat="1" ht="39.75" customHeight="1">
      <c r="A147" s="12" t="s">
        <v>335</v>
      </c>
      <c r="B147" s="13" t="s">
        <v>14</v>
      </c>
      <c r="C147" s="12" t="s">
        <v>336</v>
      </c>
      <c r="D147" s="12" t="s">
        <v>333</v>
      </c>
      <c r="E147" s="14" t="s">
        <v>334</v>
      </c>
      <c r="F147" s="15">
        <v>40.65</v>
      </c>
      <c r="G147" s="16">
        <f t="shared" si="6"/>
        <v>24.389999999999997</v>
      </c>
      <c r="H147" s="16">
        <v>64.67</v>
      </c>
      <c r="I147" s="15">
        <f t="shared" si="7"/>
        <v>25.868000000000002</v>
      </c>
      <c r="J147" s="15">
        <f t="shared" si="8"/>
        <v>50.257999999999996</v>
      </c>
      <c r="K147" s="18">
        <f>SUMPRODUCT((E:E=E147)*(J:J&gt;J147))+1</f>
        <v>2</v>
      </c>
      <c r="L147" s="16" t="s">
        <v>24</v>
      </c>
    </row>
    <row r="148" spans="1:12" s="1" customFormat="1" ht="48" customHeight="1">
      <c r="A148" s="12" t="s">
        <v>337</v>
      </c>
      <c r="B148" s="13" t="s">
        <v>14</v>
      </c>
      <c r="C148" s="12" t="s">
        <v>338</v>
      </c>
      <c r="D148" s="12" t="s">
        <v>333</v>
      </c>
      <c r="E148" s="14" t="s">
        <v>334</v>
      </c>
      <c r="F148" s="15">
        <v>58.15</v>
      </c>
      <c r="G148" s="16">
        <f t="shared" si="6"/>
        <v>34.89</v>
      </c>
      <c r="H148" s="16"/>
      <c r="I148" s="15">
        <f t="shared" si="7"/>
        <v>0</v>
      </c>
      <c r="J148" s="15">
        <f t="shared" si="8"/>
        <v>34.89</v>
      </c>
      <c r="K148" s="18"/>
      <c r="L148" s="16" t="s">
        <v>37</v>
      </c>
    </row>
    <row r="149" spans="1:12" s="1" customFormat="1" ht="82.5" customHeight="1">
      <c r="A149" s="12" t="s">
        <v>339</v>
      </c>
      <c r="B149" s="13" t="s">
        <v>14</v>
      </c>
      <c r="C149" s="12" t="s">
        <v>340</v>
      </c>
      <c r="D149" s="12" t="s">
        <v>341</v>
      </c>
      <c r="E149" s="14" t="s">
        <v>342</v>
      </c>
      <c r="F149" s="15">
        <v>57.7</v>
      </c>
      <c r="G149" s="16">
        <f t="shared" si="6"/>
        <v>34.62</v>
      </c>
      <c r="H149" s="16">
        <v>72</v>
      </c>
      <c r="I149" s="15">
        <f t="shared" si="7"/>
        <v>28.8</v>
      </c>
      <c r="J149" s="15">
        <f t="shared" si="8"/>
        <v>63.42</v>
      </c>
      <c r="K149" s="18">
        <f>SUMPRODUCT((E:E=E149)*(J:J&gt;J149))+1</f>
        <v>1</v>
      </c>
      <c r="L149" s="16"/>
    </row>
    <row r="150" spans="1:12" s="1" customFormat="1" ht="69" customHeight="1">
      <c r="A150" s="12" t="s">
        <v>343</v>
      </c>
      <c r="B150" s="13" t="s">
        <v>14</v>
      </c>
      <c r="C150" s="12" t="s">
        <v>344</v>
      </c>
      <c r="D150" s="12" t="s">
        <v>341</v>
      </c>
      <c r="E150" s="14" t="s">
        <v>342</v>
      </c>
      <c r="F150" s="15">
        <v>48.55</v>
      </c>
      <c r="G150" s="16">
        <f t="shared" si="6"/>
        <v>29.129999999999995</v>
      </c>
      <c r="H150" s="16">
        <v>71.33</v>
      </c>
      <c r="I150" s="15">
        <f t="shared" si="7"/>
        <v>28.532</v>
      </c>
      <c r="J150" s="15">
        <f t="shared" si="8"/>
        <v>57.66199999999999</v>
      </c>
      <c r="K150" s="18">
        <f>SUMPRODUCT((E:E=E150)*(J:J&gt;J150))+1</f>
        <v>2</v>
      </c>
      <c r="L150" s="16" t="s">
        <v>24</v>
      </c>
    </row>
    <row r="151" spans="1:12" s="1" customFormat="1" ht="69" customHeight="1">
      <c r="A151" s="12" t="s">
        <v>345</v>
      </c>
      <c r="B151" s="13" t="s">
        <v>14</v>
      </c>
      <c r="C151" s="12" t="s">
        <v>346</v>
      </c>
      <c r="D151" s="12" t="s">
        <v>341</v>
      </c>
      <c r="E151" s="14" t="s">
        <v>342</v>
      </c>
      <c r="F151" s="15">
        <v>46.9</v>
      </c>
      <c r="G151" s="16">
        <f t="shared" si="6"/>
        <v>28.139999999999997</v>
      </c>
      <c r="H151" s="16">
        <v>68</v>
      </c>
      <c r="I151" s="15">
        <f t="shared" si="7"/>
        <v>27.200000000000003</v>
      </c>
      <c r="J151" s="15">
        <f t="shared" si="8"/>
        <v>55.34</v>
      </c>
      <c r="K151" s="18">
        <f>SUMPRODUCT((E:E=E151)*(J:J&gt;J151))+1</f>
        <v>3</v>
      </c>
      <c r="L151" s="16" t="s">
        <v>24</v>
      </c>
    </row>
    <row r="152" spans="1:12" s="1" customFormat="1" ht="63" customHeight="1">
      <c r="A152" s="12" t="s">
        <v>347</v>
      </c>
      <c r="B152" s="13" t="s">
        <v>14</v>
      </c>
      <c r="C152" s="12" t="s">
        <v>348</v>
      </c>
      <c r="D152" s="12" t="s">
        <v>349</v>
      </c>
      <c r="E152" s="14" t="s">
        <v>350</v>
      </c>
      <c r="F152" s="15">
        <v>57.85</v>
      </c>
      <c r="G152" s="16">
        <f t="shared" si="6"/>
        <v>34.71</v>
      </c>
      <c r="H152" s="16">
        <v>72.33</v>
      </c>
      <c r="I152" s="15">
        <f t="shared" si="7"/>
        <v>28.932000000000002</v>
      </c>
      <c r="J152" s="15">
        <f t="shared" si="8"/>
        <v>63.642</v>
      </c>
      <c r="K152" s="18">
        <f>SUMPRODUCT((E:E=E152)*(J:J&gt;J152))+1</f>
        <v>1</v>
      </c>
      <c r="L152" s="16"/>
    </row>
    <row r="153" spans="1:12" s="1" customFormat="1" ht="66" customHeight="1">
      <c r="A153" s="12" t="s">
        <v>351</v>
      </c>
      <c r="B153" s="13" t="s">
        <v>14</v>
      </c>
      <c r="C153" s="12" t="s">
        <v>352</v>
      </c>
      <c r="D153" s="12" t="s">
        <v>349</v>
      </c>
      <c r="E153" s="14" t="s">
        <v>350</v>
      </c>
      <c r="F153" s="15">
        <v>54.2</v>
      </c>
      <c r="G153" s="16">
        <f t="shared" si="6"/>
        <v>32.52</v>
      </c>
      <c r="H153" s="16"/>
      <c r="I153" s="15">
        <f t="shared" si="7"/>
        <v>0</v>
      </c>
      <c r="J153" s="15">
        <f t="shared" si="8"/>
        <v>32.52</v>
      </c>
      <c r="K153" s="18"/>
      <c r="L153" s="16" t="s">
        <v>37</v>
      </c>
    </row>
    <row r="154" spans="1:12" s="1" customFormat="1" ht="39.75" customHeight="1">
      <c r="A154" s="12" t="s">
        <v>353</v>
      </c>
      <c r="B154" s="13" t="s">
        <v>14</v>
      </c>
      <c r="C154" s="12" t="s">
        <v>354</v>
      </c>
      <c r="D154" s="12" t="s">
        <v>355</v>
      </c>
      <c r="E154" s="14" t="s">
        <v>356</v>
      </c>
      <c r="F154" s="15">
        <v>63.7</v>
      </c>
      <c r="G154" s="16">
        <f t="shared" si="6"/>
        <v>38.22</v>
      </c>
      <c r="H154" s="16">
        <v>78.67</v>
      </c>
      <c r="I154" s="15">
        <f t="shared" si="7"/>
        <v>31.468000000000004</v>
      </c>
      <c r="J154" s="15">
        <f t="shared" si="8"/>
        <v>69.688</v>
      </c>
      <c r="K154" s="18">
        <f>SUMPRODUCT((E:E=E154)*(J:J&gt;J154))+1</f>
        <v>1</v>
      </c>
      <c r="L154" s="16"/>
    </row>
    <row r="155" spans="1:12" s="1" customFormat="1" ht="39.75" customHeight="1">
      <c r="A155" s="12" t="s">
        <v>357</v>
      </c>
      <c r="B155" s="13" t="s">
        <v>14</v>
      </c>
      <c r="C155" s="12" t="s">
        <v>358</v>
      </c>
      <c r="D155" s="12" t="s">
        <v>355</v>
      </c>
      <c r="E155" s="14" t="s">
        <v>356</v>
      </c>
      <c r="F155" s="15">
        <v>62.6</v>
      </c>
      <c r="G155" s="16">
        <f t="shared" si="6"/>
        <v>37.56</v>
      </c>
      <c r="H155" s="16">
        <v>74.33</v>
      </c>
      <c r="I155" s="15">
        <f t="shared" si="7"/>
        <v>29.732</v>
      </c>
      <c r="J155" s="15">
        <f t="shared" si="8"/>
        <v>67.292</v>
      </c>
      <c r="K155" s="18">
        <f>SUMPRODUCT((E:E=E155)*(J:J&gt;J155))+1</f>
        <v>2</v>
      </c>
      <c r="L155" s="16" t="s">
        <v>24</v>
      </c>
    </row>
    <row r="156" spans="1:12" s="1" customFormat="1" ht="39.75" customHeight="1">
      <c r="A156" s="12" t="s">
        <v>359</v>
      </c>
      <c r="B156" s="13" t="s">
        <v>14</v>
      </c>
      <c r="C156" s="12" t="s">
        <v>360</v>
      </c>
      <c r="D156" s="12" t="s">
        <v>355</v>
      </c>
      <c r="E156" s="14" t="s">
        <v>356</v>
      </c>
      <c r="F156" s="15">
        <v>58.5</v>
      </c>
      <c r="G156" s="16">
        <f t="shared" si="6"/>
        <v>35.1</v>
      </c>
      <c r="H156" s="16">
        <v>72.33</v>
      </c>
      <c r="I156" s="15">
        <f t="shared" si="7"/>
        <v>28.932000000000002</v>
      </c>
      <c r="J156" s="15">
        <f t="shared" si="8"/>
        <v>64.03200000000001</v>
      </c>
      <c r="K156" s="18">
        <f>SUMPRODUCT((E:E=E156)*(J:J&gt;J156))+1</f>
        <v>3</v>
      </c>
      <c r="L156" s="16" t="s">
        <v>24</v>
      </c>
    </row>
  </sheetData>
  <sheetProtection/>
  <autoFilter ref="A2:L156"/>
  <mergeCells count="1">
    <mergeCell ref="A1:L1"/>
  </mergeCells>
  <printOptions/>
  <pageMargins left="0.5902777777777778" right="0.5902777777777778" top="0.5902777777777778" bottom="0.7868055555555555" header="0.5" footer="0.5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姚茂森</cp:lastModifiedBy>
  <dcterms:created xsi:type="dcterms:W3CDTF">2022-08-30T03:25:08Z</dcterms:created>
  <dcterms:modified xsi:type="dcterms:W3CDTF">2022-09-13T01:33:31Z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49DF48813C4542EB96B382626AE5AD15</vt:lpwstr>
  </property>
  <property fmtid="{D5CDD505-2E9C-101B-9397-08002B2CF9AE}" pid="5" name="KSOReadingLayo">
    <vt:bool>true</vt:bool>
  </property>
</Properties>
</file>