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011" windowHeight="9275"/>
  </bookViews>
  <sheets>
    <sheet name="考察" sheetId="1" r:id="rId1"/>
  </sheets>
  <definedNames>
    <definedName name="_xlnm._FilterDatabase" localSheetId="0" hidden="1">考察!$A$3:$E$41</definedName>
    <definedName name="_xlnm.Print_Titles" localSheetId="0">考察!$3:$3</definedName>
  </definedNames>
  <calcPr calcId="144525"/>
</workbook>
</file>

<file path=xl/sharedStrings.xml><?xml version="1.0" encoding="utf-8"?>
<sst xmlns="http://schemas.openxmlformats.org/spreadsheetml/2006/main" count="85" uniqueCount="25">
  <si>
    <t>附件</t>
  </si>
  <si>
    <t>2022年新野县公开招聘医护人员拟聘用对象名单</t>
  </si>
  <si>
    <t>姓名</t>
  </si>
  <si>
    <t>准考证号</t>
  </si>
  <si>
    <t>岗位代码</t>
  </si>
  <si>
    <t>岗位名称</t>
  </si>
  <si>
    <t>备注</t>
  </si>
  <si>
    <t>中西医结合</t>
  </si>
  <si>
    <t>急需紧缺岗位</t>
  </si>
  <si>
    <t>栗悦</t>
  </si>
  <si>
    <t>2002</t>
  </si>
  <si>
    <t>护理学</t>
  </si>
  <si>
    <t>20220723020</t>
  </si>
  <si>
    <t>医学影像</t>
  </si>
  <si>
    <t>20220723006</t>
  </si>
  <si>
    <t>20220723007</t>
  </si>
  <si>
    <t>20220723024</t>
  </si>
  <si>
    <t>20220723008</t>
  </si>
  <si>
    <t>20220723027</t>
  </si>
  <si>
    <t>医学检验</t>
  </si>
  <si>
    <t>20220723010</t>
  </si>
  <si>
    <t>20220723001</t>
  </si>
  <si>
    <t>临床医学</t>
  </si>
  <si>
    <t>康复医学</t>
  </si>
  <si>
    <t>中医学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</si>
</sst>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41"/>
  <sheetViews>
    <sheetView tabSelected="1" workbookViewId="0">
      <selection activeCell="H10" sqref="H10"/>
    </sheetView>
  </sheetViews>
  <sheetFormatPr defaultColWidth="9" defaultRowHeight="14.1" customHeight="1"/>
  <cols>
    <col min="1" max="5" width="13.1" style="2" customWidth="1"/>
  </cols>
  <sheetData>
    <row r="1" customHeight="1" spans="1:1">
      <c r="A1" s="2" t="s">
        <v>0</v>
      </c>
    </row>
    <row r="2" ht="22.8" customHeight="1" spans="1:5">
      <c r="A2" s="3" t="s">
        <v>1</v>
      </c>
      <c r="B2" s="3"/>
      <c r="C2" s="3"/>
      <c r="D2" s="3"/>
      <c r="E2" s="3"/>
    </row>
    <row r="3" ht="14.4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14.4" spans="1:5">
      <c r="A4" s="5" t="str">
        <f>"齐冬雨"</f>
        <v>齐冬雨</v>
      </c>
      <c r="B4" s="5"/>
      <c r="C4" s="5" t="str">
        <f>"2002"</f>
        <v>2002</v>
      </c>
      <c r="D4" s="5" t="s">
        <v>7</v>
      </c>
      <c r="E4" s="5" t="s">
        <v>8</v>
      </c>
    </row>
    <row r="5" s="1" customFormat="1" ht="14.4" spans="1:5">
      <c r="A5" s="5" t="str">
        <f>"杨爽"</f>
        <v>杨爽</v>
      </c>
      <c r="B5" s="5"/>
      <c r="C5" s="5" t="str">
        <f>"2002"</f>
        <v>2002</v>
      </c>
      <c r="D5" s="5" t="s">
        <v>7</v>
      </c>
      <c r="E5" s="5" t="s">
        <v>8</v>
      </c>
    </row>
    <row r="6" s="1" customFormat="1" ht="14.4" spans="1:5">
      <c r="A6" s="5" t="str">
        <f>"陶卓"</f>
        <v>陶卓</v>
      </c>
      <c r="B6" s="5"/>
      <c r="C6" s="5" t="str">
        <f>"2002"</f>
        <v>2002</v>
      </c>
      <c r="D6" s="5" t="s">
        <v>7</v>
      </c>
      <c r="E6" s="5" t="s">
        <v>8</v>
      </c>
    </row>
    <row r="7" s="1" customFormat="1" ht="14.4" spans="1:5">
      <c r="A7" s="5" t="str">
        <f>"齐瑞铉"</f>
        <v>齐瑞铉</v>
      </c>
      <c r="B7" s="5"/>
      <c r="C7" s="5" t="str">
        <f>"2002"</f>
        <v>2002</v>
      </c>
      <c r="D7" s="5" t="s">
        <v>7</v>
      </c>
      <c r="E7" s="5" t="s">
        <v>8</v>
      </c>
    </row>
    <row r="8" s="1" customFormat="1" ht="14.4" spans="1:5">
      <c r="A8" s="5" t="s">
        <v>9</v>
      </c>
      <c r="B8" s="5"/>
      <c r="C8" s="5" t="s">
        <v>10</v>
      </c>
      <c r="D8" s="5" t="s">
        <v>7</v>
      </c>
      <c r="E8" s="5" t="s">
        <v>8</v>
      </c>
    </row>
    <row r="9" s="1" customFormat="1" ht="14.4" spans="1:5">
      <c r="A9" s="5" t="str">
        <f>"邵敬亚"</f>
        <v>邵敬亚</v>
      </c>
      <c r="B9" s="5"/>
      <c r="C9" s="5" t="str">
        <f>"2003"</f>
        <v>2003</v>
      </c>
      <c r="D9" s="5" t="s">
        <v>11</v>
      </c>
      <c r="E9" s="5" t="s">
        <v>8</v>
      </c>
    </row>
    <row r="10" s="1" customFormat="1" ht="14.4" spans="1:5">
      <c r="A10" s="5" t="str">
        <f>"赵寒"</f>
        <v>赵寒</v>
      </c>
      <c r="B10" s="5"/>
      <c r="C10" s="5" t="str">
        <f>"2003"</f>
        <v>2003</v>
      </c>
      <c r="D10" s="5" t="s">
        <v>11</v>
      </c>
      <c r="E10" s="5" t="s">
        <v>8</v>
      </c>
    </row>
    <row r="11" s="1" customFormat="1" ht="14.4" spans="1:5">
      <c r="A11" s="5" t="str">
        <f>"李娅"</f>
        <v>李娅</v>
      </c>
      <c r="B11" s="5"/>
      <c r="C11" s="5" t="str">
        <f>"2003"</f>
        <v>2003</v>
      </c>
      <c r="D11" s="5" t="s">
        <v>11</v>
      </c>
      <c r="E11" s="5" t="s">
        <v>8</v>
      </c>
    </row>
    <row r="12" s="1" customFormat="1" ht="14.4" spans="1:5">
      <c r="A12" s="5" t="str">
        <f>"齐嘉翾"</f>
        <v>齐嘉翾</v>
      </c>
      <c r="B12" s="5"/>
      <c r="C12" s="5" t="str">
        <f>"2003"</f>
        <v>2003</v>
      </c>
      <c r="D12" s="5" t="s">
        <v>11</v>
      </c>
      <c r="E12" s="5" t="s">
        <v>8</v>
      </c>
    </row>
    <row r="13" s="1" customFormat="1" ht="14.4" spans="1:5">
      <c r="A13" s="5" t="str">
        <f>"黄金迪"</f>
        <v>黄金迪</v>
      </c>
      <c r="B13" s="5" t="s">
        <v>12</v>
      </c>
      <c r="C13" s="5" t="str">
        <f>"2005"</f>
        <v>2005</v>
      </c>
      <c r="D13" s="5" t="s">
        <v>13</v>
      </c>
      <c r="E13" s="6"/>
    </row>
    <row r="14" s="1" customFormat="1" ht="14.4" spans="1:5">
      <c r="A14" s="5" t="str">
        <f>"王硕"</f>
        <v>王硕</v>
      </c>
      <c r="B14" s="5" t="s">
        <v>14</v>
      </c>
      <c r="C14" s="5" t="str">
        <f>"2005"</f>
        <v>2005</v>
      </c>
      <c r="D14" s="5" t="s">
        <v>13</v>
      </c>
      <c r="E14" s="6"/>
    </row>
    <row r="15" s="1" customFormat="1" ht="14.4" spans="1:5">
      <c r="A15" s="5" t="str">
        <f>"王汉平"</f>
        <v>王汉平</v>
      </c>
      <c r="B15" s="5" t="s">
        <v>15</v>
      </c>
      <c r="C15" s="5" t="str">
        <f>"2005"</f>
        <v>2005</v>
      </c>
      <c r="D15" s="5" t="s">
        <v>13</v>
      </c>
      <c r="E15" s="6"/>
    </row>
    <row r="16" s="1" customFormat="1" ht="14.4" spans="1:5">
      <c r="A16" s="5" t="str">
        <f>"白莹"</f>
        <v>白莹</v>
      </c>
      <c r="B16" s="5" t="s">
        <v>16</v>
      </c>
      <c r="C16" s="5" t="str">
        <f>"2005"</f>
        <v>2005</v>
      </c>
      <c r="D16" s="5" t="s">
        <v>13</v>
      </c>
      <c r="E16" s="6"/>
    </row>
    <row r="17" s="1" customFormat="1" ht="14.4" spans="1:5">
      <c r="A17" s="5" t="str">
        <f>"杨晓培"</f>
        <v>杨晓培</v>
      </c>
      <c r="B17" s="5" t="s">
        <v>17</v>
      </c>
      <c r="C17" s="5" t="str">
        <f>"2005"</f>
        <v>2005</v>
      </c>
      <c r="D17" s="5" t="s">
        <v>13</v>
      </c>
      <c r="E17" s="6"/>
    </row>
    <row r="18" s="1" customFormat="1" ht="14.4" spans="1:5">
      <c r="A18" s="5" t="str">
        <f>"孙楠"</f>
        <v>孙楠</v>
      </c>
      <c r="B18" s="5" t="s">
        <v>18</v>
      </c>
      <c r="C18" s="5" t="str">
        <f>"2006"</f>
        <v>2006</v>
      </c>
      <c r="D18" s="5" t="s">
        <v>19</v>
      </c>
      <c r="E18" s="6"/>
    </row>
    <row r="19" s="1" customFormat="1" ht="14.4" spans="1:5">
      <c r="A19" s="5" t="str">
        <f>"王瑶"</f>
        <v>王瑶</v>
      </c>
      <c r="B19" s="5" t="s">
        <v>20</v>
      </c>
      <c r="C19" s="5" t="str">
        <f>"2006"</f>
        <v>2006</v>
      </c>
      <c r="D19" s="5" t="s">
        <v>19</v>
      </c>
      <c r="E19" s="6"/>
    </row>
    <row r="20" s="1" customFormat="1" ht="14.4" spans="1:5">
      <c r="A20" s="5" t="str">
        <f>"任雪晴"</f>
        <v>任雪晴</v>
      </c>
      <c r="B20" s="5" t="s">
        <v>21</v>
      </c>
      <c r="C20" s="5" t="str">
        <f>"2006"</f>
        <v>2006</v>
      </c>
      <c r="D20" s="5" t="s">
        <v>19</v>
      </c>
      <c r="E20" s="6"/>
    </row>
    <row r="21" ht="14.4" spans="1:16370">
      <c r="A21" s="5" t="str">
        <f>"范宣伊"</f>
        <v>范宣伊</v>
      </c>
      <c r="B21" s="5"/>
      <c r="C21" s="5">
        <v>2001</v>
      </c>
      <c r="D21" s="5" t="s">
        <v>22</v>
      </c>
      <c r="E21" s="5" t="s">
        <v>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</row>
    <row r="22" ht="14.4" spans="1:16367">
      <c r="A22" s="5" t="str">
        <f>"李济同"</f>
        <v>李济同</v>
      </c>
      <c r="B22" s="5"/>
      <c r="C22" s="5">
        <v>2001</v>
      </c>
      <c r="D22" s="5" t="s">
        <v>22</v>
      </c>
      <c r="E22" s="5" t="s">
        <v>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</row>
    <row r="23" ht="14.4" spans="1:5">
      <c r="A23" s="5" t="str">
        <f>"鲁峥峰"</f>
        <v>鲁峥峰</v>
      </c>
      <c r="B23" s="5"/>
      <c r="C23" s="5">
        <v>2001</v>
      </c>
      <c r="D23" s="5" t="s">
        <v>22</v>
      </c>
      <c r="E23" s="5" t="s">
        <v>8</v>
      </c>
    </row>
    <row r="24" ht="14.4" spans="1:5">
      <c r="A24" s="5" t="str">
        <f>"黄松鹤"</f>
        <v>黄松鹤</v>
      </c>
      <c r="B24" s="5"/>
      <c r="C24" s="5">
        <v>2001</v>
      </c>
      <c r="D24" s="5" t="s">
        <v>22</v>
      </c>
      <c r="E24" s="5" t="s">
        <v>8</v>
      </c>
    </row>
    <row r="25" ht="14.4" spans="1:5">
      <c r="A25" s="5" t="str">
        <f>"王晓"</f>
        <v>王晓</v>
      </c>
      <c r="B25" s="5"/>
      <c r="C25" s="5">
        <v>2001</v>
      </c>
      <c r="D25" s="5" t="s">
        <v>22</v>
      </c>
      <c r="E25" s="5" t="s">
        <v>8</v>
      </c>
    </row>
    <row r="26" ht="14.4" spans="1:5">
      <c r="A26" s="5" t="str">
        <f>"陈浩"</f>
        <v>陈浩</v>
      </c>
      <c r="B26" s="5"/>
      <c r="C26" s="5">
        <v>2001</v>
      </c>
      <c r="D26" s="5" t="s">
        <v>22</v>
      </c>
      <c r="E26" s="5" t="s">
        <v>8</v>
      </c>
    </row>
    <row r="27" ht="14.4" spans="1:5">
      <c r="A27" s="5" t="str">
        <f>"汪哲"</f>
        <v>汪哲</v>
      </c>
      <c r="B27" s="5"/>
      <c r="C27" s="5">
        <v>2001</v>
      </c>
      <c r="D27" s="5" t="s">
        <v>22</v>
      </c>
      <c r="E27" s="5" t="s">
        <v>8</v>
      </c>
    </row>
    <row r="28" ht="14.4" spans="1:5">
      <c r="A28" s="5" t="str">
        <f>"梁剑英"</f>
        <v>梁剑英</v>
      </c>
      <c r="B28" s="5"/>
      <c r="C28" s="5">
        <v>2001</v>
      </c>
      <c r="D28" s="5" t="s">
        <v>22</v>
      </c>
      <c r="E28" s="5" t="s">
        <v>8</v>
      </c>
    </row>
    <row r="29" ht="14.4" spans="1:5">
      <c r="A29" s="5" t="str">
        <f>"万中雨"</f>
        <v>万中雨</v>
      </c>
      <c r="B29" s="5"/>
      <c r="C29" s="5">
        <v>2001</v>
      </c>
      <c r="D29" s="5" t="s">
        <v>22</v>
      </c>
      <c r="E29" s="5" t="s">
        <v>8</v>
      </c>
    </row>
    <row r="30" ht="14.4" spans="1:5">
      <c r="A30" s="5" t="str">
        <f>"罗娇"</f>
        <v>罗娇</v>
      </c>
      <c r="B30" s="5"/>
      <c r="C30" s="5">
        <v>2001</v>
      </c>
      <c r="D30" s="5" t="s">
        <v>22</v>
      </c>
      <c r="E30" s="5" t="s">
        <v>8</v>
      </c>
    </row>
    <row r="31" ht="14.4" spans="1:5">
      <c r="A31" s="5" t="str">
        <f>"邹行"</f>
        <v>邹行</v>
      </c>
      <c r="B31" s="5"/>
      <c r="C31" s="5">
        <v>2001</v>
      </c>
      <c r="D31" s="5" t="s">
        <v>22</v>
      </c>
      <c r="E31" s="5" t="s">
        <v>8</v>
      </c>
    </row>
    <row r="32" ht="14.4" spans="1:5">
      <c r="A32" s="5" t="str">
        <f>"赵馥"</f>
        <v>赵馥</v>
      </c>
      <c r="B32" s="5"/>
      <c r="C32" s="5">
        <v>2001</v>
      </c>
      <c r="D32" s="5" t="s">
        <v>22</v>
      </c>
      <c r="E32" s="5" t="s">
        <v>8</v>
      </c>
    </row>
    <row r="33" ht="14.4" spans="1:5">
      <c r="A33" s="5" t="str">
        <f>"魏挺"</f>
        <v>魏挺</v>
      </c>
      <c r="B33" s="5"/>
      <c r="C33" s="5">
        <v>2001</v>
      </c>
      <c r="D33" s="5" t="s">
        <v>22</v>
      </c>
      <c r="E33" s="5" t="s">
        <v>8</v>
      </c>
    </row>
    <row r="34" ht="14.4" spans="1:5">
      <c r="A34" s="5" t="str">
        <f>"张志茹"</f>
        <v>张志茹</v>
      </c>
      <c r="B34" s="5"/>
      <c r="C34" s="5" t="str">
        <f t="shared" ref="C34:C38" si="0">"2004"</f>
        <v>2004</v>
      </c>
      <c r="D34" s="5" t="s">
        <v>23</v>
      </c>
      <c r="E34" s="5" t="s">
        <v>8</v>
      </c>
    </row>
    <row r="35" ht="14.4" spans="1:5">
      <c r="A35" s="5" t="str">
        <f>"武云鹤"</f>
        <v>武云鹤</v>
      </c>
      <c r="B35" s="5"/>
      <c r="C35" s="5" t="str">
        <f t="shared" si="0"/>
        <v>2004</v>
      </c>
      <c r="D35" s="5" t="s">
        <v>23</v>
      </c>
      <c r="E35" s="5" t="s">
        <v>8</v>
      </c>
    </row>
    <row r="36" ht="14.4" spans="1:5">
      <c r="A36" s="5" t="str">
        <f>"张佳"</f>
        <v>张佳</v>
      </c>
      <c r="B36" s="5"/>
      <c r="C36" s="5" t="str">
        <f t="shared" si="0"/>
        <v>2004</v>
      </c>
      <c r="D36" s="5" t="s">
        <v>23</v>
      </c>
      <c r="E36" s="5" t="s">
        <v>8</v>
      </c>
    </row>
    <row r="37" ht="14.4" spans="1:5">
      <c r="A37" s="5" t="str">
        <f>"王少珍"</f>
        <v>王少珍</v>
      </c>
      <c r="B37" s="5"/>
      <c r="C37" s="5" t="str">
        <f t="shared" si="0"/>
        <v>2004</v>
      </c>
      <c r="D37" s="5" t="s">
        <v>23</v>
      </c>
      <c r="E37" s="5" t="s">
        <v>8</v>
      </c>
    </row>
    <row r="38" ht="14.4" spans="1:5">
      <c r="A38" s="5" t="str">
        <f>"钞晶晶"</f>
        <v>钞晶晶</v>
      </c>
      <c r="B38" s="5"/>
      <c r="C38" s="5" t="str">
        <f t="shared" si="0"/>
        <v>2004</v>
      </c>
      <c r="D38" s="5" t="s">
        <v>23</v>
      </c>
      <c r="E38" s="5" t="s">
        <v>8</v>
      </c>
    </row>
    <row r="39" ht="14.4" spans="1:5">
      <c r="A39" s="5" t="str">
        <f>"袁鸣"</f>
        <v>袁鸣</v>
      </c>
      <c r="B39" s="5"/>
      <c r="C39" s="5" t="str">
        <f>"2007"</f>
        <v>2007</v>
      </c>
      <c r="D39" s="5" t="s">
        <v>24</v>
      </c>
      <c r="E39" s="5" t="s">
        <v>8</v>
      </c>
    </row>
    <row r="40" ht="14.4" spans="1:5">
      <c r="A40" s="5" t="str">
        <f>"徐京"</f>
        <v>徐京</v>
      </c>
      <c r="B40" s="5"/>
      <c r="C40" s="5" t="str">
        <f>"2010"</f>
        <v>2010</v>
      </c>
      <c r="D40" s="5" t="s">
        <v>11</v>
      </c>
      <c r="E40" s="5" t="s">
        <v>8</v>
      </c>
    </row>
    <row r="41" ht="14.4" spans="1:5">
      <c r="A41" s="5" t="str">
        <f>"李俊帆"</f>
        <v>李俊帆</v>
      </c>
      <c r="B41" s="5"/>
      <c r="C41" s="5" t="str">
        <f>"2010"</f>
        <v>2010</v>
      </c>
      <c r="D41" s="5" t="s">
        <v>11</v>
      </c>
      <c r="E41" s="5" t="s">
        <v>8</v>
      </c>
    </row>
  </sheetData>
  <autoFilter ref="A3:E41">
    <sortState ref="A3:E41">
      <sortCondition ref="C2:C68"/>
    </sortState>
    <extLst/>
  </autoFilter>
  <mergeCells count="1">
    <mergeCell ref="A2:E2"/>
  </mergeCells>
  <printOptions horizontalCentered="1"/>
  <pageMargins left="0.44" right="0.27" top="0.25" bottom="0.275590551181102" header="0.17" footer="0.15748031496063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中国土木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张明</cp:lastModifiedBy>
  <dcterms:created xsi:type="dcterms:W3CDTF">2022-08-18T01:09:00Z</dcterms:created>
  <dcterms:modified xsi:type="dcterms:W3CDTF">2022-09-07T01:11:08Z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B092C49668D2465ABACAD8FDB9CAE539</vt:lpwstr>
  </property>
  <property fmtid="{D5CDD505-2E9C-101B-9397-08002B2CF9AE}" pid="3" name="KSOProductBuildVer">
    <vt:lpwstr>2052-11.8.2.11718</vt:lpwstr>
  </property>
</Properties>
</file>