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<sst xmlns="http://schemas.openxmlformats.org/spreadsheetml/2006/main" count="6" uniqueCount="6">
  <si>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序号</t>
  </si>
  <si>
    <t>岗位代码</t>
  </si>
  <si>
    <t>准考证号</t>
  </si>
  <si>
    <t>笔试成绩</t>
  </si>
  <si>
    <t>备注</t>
  </si>
  <si>
    <t>注：1-32号考生，资格审查时间为9月5日
    33-64号考生，资格审查时间为9月6日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</si>
</sst>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topLeftCell="A53" workbookViewId="0">
      <selection activeCell="L66" sqref="L66"/>
    </sheetView>
  </sheetViews>
  <sheetFormatPr defaultColWidth="8.99082568807339" defaultRowHeight="12.9" outlineLevelCol="6"/>
  <cols>
    <col min="2" max="2" width="10.8440366972477" customWidth="1"/>
    <col min="3" max="3" width="19.1926605504587" customWidth="1"/>
    <col min="4" max="4" width="12.7064220183486" customWidth="1"/>
    <col min="5" max="5" width="19.3119266055046" customWidth="1"/>
  </cols>
  <sheetData>
    <row r="1" s="1" customFormat="1" ht="35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2" customFormat="1" ht="15.95" customHeight="1" spans="1:7">
      <c r="A2" s="5">
        <v>1</v>
      </c>
      <c r="B2" s="5" t="str">
        <f>"B0301"</f>
        <v>B0301</v>
      </c>
      <c r="C2" s="5" t="str">
        <f>"202208286701"</f>
        <v>202208286701</v>
      </c>
      <c r="D2" s="6">
        <v>100.5</v>
      </c>
      <c r="E2" s="5"/>
      <c r="F2" s="7"/>
      <c r="G2" s="7"/>
    </row>
    <row r="3" s="2" customFormat="1" ht="15.95" customHeight="1" spans="1:7">
      <c r="A3" s="5">
        <v>2</v>
      </c>
      <c r="B3" s="5" t="str">
        <f>"B0302"</f>
        <v>B0302</v>
      </c>
      <c r="C3" s="5" t="str">
        <f>"202208280219"</f>
        <v>202208280219</v>
      </c>
      <c r="D3" s="6">
        <v>122.6</v>
      </c>
      <c r="E3" s="5"/>
      <c r="F3" s="7"/>
      <c r="G3" s="7"/>
    </row>
    <row r="4" s="2" customFormat="1" ht="15.95" customHeight="1" spans="1:7">
      <c r="A4" s="5">
        <v>3</v>
      </c>
      <c r="B4" s="5" t="str">
        <f>"B0302"</f>
        <v>B0302</v>
      </c>
      <c r="C4" s="5" t="str">
        <f>"202208280221"</f>
        <v>202208280221</v>
      </c>
      <c r="D4" s="6">
        <v>118.1</v>
      </c>
      <c r="E4" s="5"/>
      <c r="F4" s="7"/>
      <c r="G4" s="7"/>
    </row>
    <row r="5" s="2" customFormat="1" ht="15.95" customHeight="1" spans="1:7">
      <c r="A5" s="5">
        <v>4</v>
      </c>
      <c r="B5" s="5" t="str">
        <f>"B0302"</f>
        <v>B0302</v>
      </c>
      <c r="C5" s="5" t="str">
        <f>"202208280224"</f>
        <v>202208280224</v>
      </c>
      <c r="D5" s="6">
        <v>116.9</v>
      </c>
      <c r="E5" s="5"/>
      <c r="F5" s="7"/>
      <c r="G5" s="7"/>
    </row>
    <row r="6" s="2" customFormat="1" ht="15.95" customHeight="1" spans="1:7">
      <c r="A6" s="5">
        <v>5</v>
      </c>
      <c r="B6" s="5" t="str">
        <f>"B0303"</f>
        <v>B0303</v>
      </c>
      <c r="C6" s="5" t="str">
        <f>"202208280227"</f>
        <v>202208280227</v>
      </c>
      <c r="D6" s="6">
        <v>99.4</v>
      </c>
      <c r="E6" s="5"/>
      <c r="F6" s="7"/>
      <c r="G6" s="7"/>
    </row>
    <row r="7" s="2" customFormat="1" ht="15.95" customHeight="1" spans="1:7">
      <c r="A7" s="5">
        <v>6</v>
      </c>
      <c r="B7" s="5" t="str">
        <f>"B0303"</f>
        <v>B0303</v>
      </c>
      <c r="C7" s="5" t="str">
        <f>"202208280228"</f>
        <v>202208280228</v>
      </c>
      <c r="D7" s="6">
        <v>94.6</v>
      </c>
      <c r="E7" s="5"/>
      <c r="F7" s="7"/>
      <c r="G7" s="7"/>
    </row>
    <row r="8" s="2" customFormat="1" ht="15.95" customHeight="1" spans="1:7">
      <c r="A8" s="5">
        <v>7</v>
      </c>
      <c r="B8" s="5" t="str">
        <f>"B0305"</f>
        <v>B0305</v>
      </c>
      <c r="C8" s="5" t="str">
        <f>"202208280229"</f>
        <v>202208280229</v>
      </c>
      <c r="D8" s="6">
        <v>108.4</v>
      </c>
      <c r="E8" s="5"/>
      <c r="F8" s="7"/>
      <c r="G8" s="7"/>
    </row>
    <row r="9" s="2" customFormat="1" ht="15.95" customHeight="1" spans="1:7">
      <c r="A9" s="5">
        <v>8</v>
      </c>
      <c r="B9" s="5" t="str">
        <f>"B0305"</f>
        <v>B0305</v>
      </c>
      <c r="C9" s="5" t="str">
        <f>"202208280302"</f>
        <v>202208280302</v>
      </c>
      <c r="D9" s="6">
        <v>98.2</v>
      </c>
      <c r="E9" s="5"/>
      <c r="F9" s="7"/>
      <c r="G9" s="7"/>
    </row>
    <row r="10" s="2" customFormat="1" ht="15.95" customHeight="1" spans="1:7">
      <c r="A10" s="5">
        <v>9</v>
      </c>
      <c r="B10" s="5" t="str">
        <f t="shared" ref="B10:B12" si="0">"C0303"</f>
        <v>C0303</v>
      </c>
      <c r="C10" s="5" t="str">
        <f>"202208281525"</f>
        <v>202208281525</v>
      </c>
      <c r="D10" s="6">
        <v>105.6</v>
      </c>
      <c r="E10" s="5"/>
      <c r="F10" s="7"/>
      <c r="G10" s="7"/>
    </row>
    <row r="11" s="2" customFormat="1" ht="15.95" customHeight="1" spans="1:7">
      <c r="A11" s="5">
        <v>10</v>
      </c>
      <c r="B11" s="5" t="str">
        <f t="shared" si="0"/>
        <v>C0303</v>
      </c>
      <c r="C11" s="5" t="str">
        <f>"202208281528"</f>
        <v>202208281528</v>
      </c>
      <c r="D11" s="6">
        <v>97.7</v>
      </c>
      <c r="E11" s="5"/>
      <c r="F11" s="7"/>
      <c r="G11" s="7"/>
    </row>
    <row r="12" s="2" customFormat="1" ht="15.95" customHeight="1" spans="1:7">
      <c r="A12" s="5">
        <v>11</v>
      </c>
      <c r="B12" s="5" t="str">
        <f t="shared" si="0"/>
        <v>C0303</v>
      </c>
      <c r="C12" s="5" t="str">
        <f>"202208281523"</f>
        <v>202208281523</v>
      </c>
      <c r="D12" s="6">
        <v>96.8</v>
      </c>
      <c r="E12" s="5"/>
      <c r="F12" s="7"/>
      <c r="G12" s="7"/>
    </row>
    <row r="13" s="2" customFormat="1" ht="15.95" customHeight="1" spans="1:7">
      <c r="A13" s="5">
        <v>12</v>
      </c>
      <c r="B13" s="5" t="str">
        <f t="shared" ref="B13:B15" si="1">"C0304"</f>
        <v>C0304</v>
      </c>
      <c r="C13" s="5" t="str">
        <f>"202208281603"</f>
        <v>202208281603</v>
      </c>
      <c r="D13" s="6">
        <v>108.8</v>
      </c>
      <c r="E13" s="5"/>
      <c r="F13" s="7"/>
      <c r="G13" s="7"/>
    </row>
    <row r="14" s="2" customFormat="1" ht="15.95" customHeight="1" spans="1:7">
      <c r="A14" s="5">
        <v>13</v>
      </c>
      <c r="B14" s="5" t="str">
        <f t="shared" si="1"/>
        <v>C0304</v>
      </c>
      <c r="C14" s="5" t="str">
        <f>"202208281530"</f>
        <v>202208281530</v>
      </c>
      <c r="D14" s="6">
        <v>98.6</v>
      </c>
      <c r="E14" s="5"/>
      <c r="F14" s="7"/>
      <c r="G14" s="7"/>
    </row>
    <row r="15" s="2" customFormat="1" ht="15.95" customHeight="1" spans="1:7">
      <c r="A15" s="5">
        <v>14</v>
      </c>
      <c r="B15" s="5" t="str">
        <f t="shared" si="1"/>
        <v>C0304</v>
      </c>
      <c r="C15" s="5" t="str">
        <f>"202208281602"</f>
        <v>202208281602</v>
      </c>
      <c r="D15" s="6">
        <v>97.9</v>
      </c>
      <c r="E15" s="5"/>
      <c r="F15" s="7"/>
      <c r="G15" s="7"/>
    </row>
    <row r="16" s="2" customFormat="1" ht="15.95" customHeight="1" spans="1:7">
      <c r="A16" s="5">
        <v>15</v>
      </c>
      <c r="B16" s="5" t="str">
        <f>"C0306"</f>
        <v>C0306</v>
      </c>
      <c r="C16" s="5" t="str">
        <f>"202208281607"</f>
        <v>202208281607</v>
      </c>
      <c r="D16" s="6">
        <v>115.3</v>
      </c>
      <c r="E16" s="5"/>
      <c r="F16" s="7"/>
      <c r="G16" s="7"/>
    </row>
    <row r="17" s="2" customFormat="1" ht="15.95" customHeight="1" spans="1:7">
      <c r="A17" s="5">
        <v>16</v>
      </c>
      <c r="B17" s="5" t="str">
        <f t="shared" ref="B17:B20" si="2">"C0308"</f>
        <v>C0308</v>
      </c>
      <c r="C17" s="5" t="str">
        <f>"202208281610"</f>
        <v>202208281610</v>
      </c>
      <c r="D17" s="6">
        <v>119.4</v>
      </c>
      <c r="E17" s="5"/>
      <c r="F17" s="7"/>
      <c r="G17" s="7"/>
    </row>
    <row r="18" s="2" customFormat="1" ht="15.95" customHeight="1" spans="1:7">
      <c r="A18" s="5">
        <v>17</v>
      </c>
      <c r="B18" s="5" t="str">
        <f t="shared" si="2"/>
        <v>C0308</v>
      </c>
      <c r="C18" s="5" t="str">
        <f>"202208281611"</f>
        <v>202208281611</v>
      </c>
      <c r="D18" s="6">
        <v>118.2</v>
      </c>
      <c r="E18" s="5"/>
      <c r="F18" s="7"/>
      <c r="G18" s="7"/>
    </row>
    <row r="19" s="2" customFormat="1" ht="15.95" customHeight="1" spans="1:7">
      <c r="A19" s="5">
        <v>18</v>
      </c>
      <c r="B19" s="5" t="str">
        <f t="shared" si="2"/>
        <v>C0308</v>
      </c>
      <c r="C19" s="5" t="str">
        <f>"202208281620"</f>
        <v>202208281620</v>
      </c>
      <c r="D19" s="6">
        <v>109.3</v>
      </c>
      <c r="E19" s="5"/>
      <c r="F19" s="7"/>
      <c r="G19" s="7"/>
    </row>
    <row r="20" s="2" customFormat="1" ht="15.95" customHeight="1" spans="1:7">
      <c r="A20" s="5">
        <v>19</v>
      </c>
      <c r="B20" s="5" t="str">
        <f t="shared" si="2"/>
        <v>C0308</v>
      </c>
      <c r="C20" s="5" t="str">
        <f>"202208281619"</f>
        <v>202208281619</v>
      </c>
      <c r="D20" s="6">
        <v>108</v>
      </c>
      <c r="E20" s="5"/>
      <c r="F20" s="7"/>
      <c r="G20" s="7"/>
    </row>
    <row r="21" s="2" customFormat="1" ht="15.95" customHeight="1" spans="1:7">
      <c r="A21" s="5">
        <v>20</v>
      </c>
      <c r="B21" s="5" t="str">
        <f t="shared" ref="B21:B36" si="3">"D0301"</f>
        <v>D0301</v>
      </c>
      <c r="C21" s="5" t="str">
        <f>"202208285102"</f>
        <v>202208285102</v>
      </c>
      <c r="D21" s="6">
        <v>126.2</v>
      </c>
      <c r="E21" s="5"/>
      <c r="F21" s="7"/>
      <c r="G21" s="7"/>
    </row>
    <row r="22" s="2" customFormat="1" ht="15.95" customHeight="1" spans="1:7">
      <c r="A22" s="5">
        <v>21</v>
      </c>
      <c r="B22" s="5" t="str">
        <f t="shared" si="3"/>
        <v>D0301</v>
      </c>
      <c r="C22" s="5" t="str">
        <f>"202208286112"</f>
        <v>202208286112</v>
      </c>
      <c r="D22" s="6">
        <v>120.8</v>
      </c>
      <c r="E22" s="5"/>
      <c r="F22" s="7"/>
      <c r="G22" s="7"/>
    </row>
    <row r="23" s="2" customFormat="1" ht="15.95" customHeight="1" spans="1:7">
      <c r="A23" s="5">
        <v>22</v>
      </c>
      <c r="B23" s="5" t="str">
        <f t="shared" si="3"/>
        <v>D0301</v>
      </c>
      <c r="C23" s="5" t="str">
        <f>"202208285017"</f>
        <v>202208285017</v>
      </c>
      <c r="D23" s="6">
        <v>119.7</v>
      </c>
      <c r="E23" s="5"/>
      <c r="F23" s="7"/>
      <c r="G23" s="7"/>
    </row>
    <row r="24" s="2" customFormat="1" ht="15.95" customHeight="1" spans="1:7">
      <c r="A24" s="5">
        <v>23</v>
      </c>
      <c r="B24" s="5" t="str">
        <f t="shared" si="3"/>
        <v>D0301</v>
      </c>
      <c r="C24" s="5" t="str">
        <f>"202208284818"</f>
        <v>202208284818</v>
      </c>
      <c r="D24" s="6">
        <v>118.5</v>
      </c>
      <c r="E24" s="5"/>
      <c r="F24" s="7"/>
      <c r="G24" s="7"/>
    </row>
    <row r="25" s="2" customFormat="1" ht="15.95" customHeight="1" spans="1:7">
      <c r="A25" s="5">
        <v>24</v>
      </c>
      <c r="B25" s="5" t="str">
        <f t="shared" si="3"/>
        <v>D0301</v>
      </c>
      <c r="C25" s="5" t="str">
        <f>"202208284613"</f>
        <v>202208284613</v>
      </c>
      <c r="D25" s="6">
        <v>117.5</v>
      </c>
      <c r="E25" s="5"/>
      <c r="F25" s="7"/>
      <c r="G25" s="7"/>
    </row>
    <row r="26" s="2" customFormat="1" ht="15.95" customHeight="1" spans="1:7">
      <c r="A26" s="5">
        <v>25</v>
      </c>
      <c r="B26" s="5" t="str">
        <f t="shared" si="3"/>
        <v>D0301</v>
      </c>
      <c r="C26" s="5" t="str">
        <f>"202208284525"</f>
        <v>202208284525</v>
      </c>
      <c r="D26" s="6">
        <v>117.1</v>
      </c>
      <c r="E26" s="5"/>
      <c r="F26" s="7"/>
      <c r="G26" s="7"/>
    </row>
    <row r="27" s="2" customFormat="1" ht="15.95" customHeight="1" spans="1:7">
      <c r="A27" s="5">
        <v>26</v>
      </c>
      <c r="B27" s="5" t="str">
        <f t="shared" si="3"/>
        <v>D0301</v>
      </c>
      <c r="C27" s="5" t="str">
        <f>"202208286316"</f>
        <v>202208286316</v>
      </c>
      <c r="D27" s="6">
        <v>117</v>
      </c>
      <c r="E27" s="5"/>
      <c r="F27" s="7"/>
      <c r="G27" s="7"/>
    </row>
    <row r="28" s="2" customFormat="1" ht="15.95" customHeight="1" spans="1:7">
      <c r="A28" s="5">
        <v>27</v>
      </c>
      <c r="B28" s="5" t="str">
        <f t="shared" si="3"/>
        <v>D0301</v>
      </c>
      <c r="C28" s="5" t="str">
        <f>"202208285803"</f>
        <v>202208285803</v>
      </c>
      <c r="D28" s="6">
        <v>115.9</v>
      </c>
      <c r="E28" s="5"/>
      <c r="F28" s="7"/>
      <c r="G28" s="7"/>
    </row>
    <row r="29" s="2" customFormat="1" ht="15.95" customHeight="1" spans="1:7">
      <c r="A29" s="5">
        <v>28</v>
      </c>
      <c r="B29" s="5" t="str">
        <f t="shared" si="3"/>
        <v>D0301</v>
      </c>
      <c r="C29" s="5" t="str">
        <f>"202208284208"</f>
        <v>202208284208</v>
      </c>
      <c r="D29" s="6">
        <v>115.3</v>
      </c>
      <c r="E29" s="5"/>
      <c r="F29" s="7"/>
      <c r="G29" s="7"/>
    </row>
    <row r="30" s="2" customFormat="1" ht="15.95" customHeight="1" spans="1:7">
      <c r="A30" s="5">
        <v>29</v>
      </c>
      <c r="B30" s="5" t="str">
        <f t="shared" si="3"/>
        <v>D0301</v>
      </c>
      <c r="C30" s="5" t="str">
        <f>"202208285811"</f>
        <v>202208285811</v>
      </c>
      <c r="D30" s="6">
        <v>115.1</v>
      </c>
      <c r="E30" s="5"/>
      <c r="F30" s="7"/>
      <c r="G30" s="7"/>
    </row>
    <row r="31" s="2" customFormat="1" ht="15.95" customHeight="1" spans="1:7">
      <c r="A31" s="5">
        <v>30</v>
      </c>
      <c r="B31" s="5" t="str">
        <f t="shared" si="3"/>
        <v>D0301</v>
      </c>
      <c r="C31" s="5" t="str">
        <f>"202208286229"</f>
        <v>202208286229</v>
      </c>
      <c r="D31" s="6">
        <v>115</v>
      </c>
      <c r="E31" s="5"/>
      <c r="F31" s="7"/>
      <c r="G31" s="7"/>
    </row>
    <row r="32" s="2" customFormat="1" ht="15.95" customHeight="1" spans="1:7">
      <c r="A32" s="5">
        <v>31</v>
      </c>
      <c r="B32" s="5" t="str">
        <f t="shared" si="3"/>
        <v>D0301</v>
      </c>
      <c r="C32" s="5" t="str">
        <f>"202208285911"</f>
        <v>202208285911</v>
      </c>
      <c r="D32" s="6">
        <v>114.9</v>
      </c>
      <c r="E32" s="5"/>
      <c r="F32" s="7"/>
      <c r="G32" s="7"/>
    </row>
    <row r="33" s="2" customFormat="1" ht="15.95" customHeight="1" spans="1:7">
      <c r="A33" s="5">
        <v>32</v>
      </c>
      <c r="B33" s="5" t="str">
        <f t="shared" si="3"/>
        <v>D0301</v>
      </c>
      <c r="C33" s="5" t="str">
        <f>"202208284604"</f>
        <v>202208284604</v>
      </c>
      <c r="D33" s="6">
        <v>114.5</v>
      </c>
      <c r="E33" s="5"/>
      <c r="F33" s="7"/>
      <c r="G33" s="7"/>
    </row>
    <row r="34" s="2" customFormat="1" ht="15.95" customHeight="1" spans="1:7">
      <c r="A34" s="5">
        <v>33</v>
      </c>
      <c r="B34" s="5" t="str">
        <f t="shared" si="3"/>
        <v>D0301</v>
      </c>
      <c r="C34" s="5" t="str">
        <f>"202208286119"</f>
        <v>202208286119</v>
      </c>
      <c r="D34" s="6">
        <v>114.5</v>
      </c>
      <c r="E34" s="5"/>
      <c r="F34" s="7"/>
      <c r="G34" s="7"/>
    </row>
    <row r="35" s="2" customFormat="1" ht="15.95" customHeight="1" spans="1:7">
      <c r="A35" s="5">
        <v>34</v>
      </c>
      <c r="B35" s="5" t="str">
        <f t="shared" si="3"/>
        <v>D0301</v>
      </c>
      <c r="C35" s="5" t="str">
        <f>"202208286301"</f>
        <v>202208286301</v>
      </c>
      <c r="D35" s="6">
        <v>114.5</v>
      </c>
      <c r="E35" s="5"/>
      <c r="F35" s="7"/>
      <c r="G35" s="7"/>
    </row>
    <row r="36" s="2" customFormat="1" ht="15.95" customHeight="1" spans="1:7">
      <c r="A36" s="5">
        <v>35</v>
      </c>
      <c r="B36" s="5" t="str">
        <f t="shared" ref="B36:B41" si="4">"D0302"</f>
        <v>D0302</v>
      </c>
      <c r="C36" s="5" t="str">
        <f>"202208286503"</f>
        <v>202208286503</v>
      </c>
      <c r="D36" s="6">
        <v>113.9</v>
      </c>
      <c r="E36" s="5"/>
      <c r="F36" s="7"/>
      <c r="G36" s="7"/>
    </row>
    <row r="37" s="2" customFormat="1" ht="15.95" customHeight="1" spans="1:7">
      <c r="A37" s="5">
        <v>36</v>
      </c>
      <c r="B37" s="5" t="str">
        <f t="shared" si="4"/>
        <v>D0302</v>
      </c>
      <c r="C37" s="5" t="str">
        <f>"202208286617"</f>
        <v>202208286617</v>
      </c>
      <c r="D37" s="6">
        <v>112.6</v>
      </c>
      <c r="E37" s="5"/>
      <c r="F37" s="7"/>
      <c r="G37" s="7"/>
    </row>
    <row r="38" s="2" customFormat="1" ht="15.95" customHeight="1" spans="1:7">
      <c r="A38" s="5">
        <v>37</v>
      </c>
      <c r="B38" s="5" t="str">
        <f t="shared" si="4"/>
        <v>D0302</v>
      </c>
      <c r="C38" s="5" t="str">
        <f>"202208286613"</f>
        <v>202208286613</v>
      </c>
      <c r="D38" s="6">
        <v>111</v>
      </c>
      <c r="E38" s="5"/>
      <c r="F38" s="7"/>
      <c r="G38" s="7"/>
    </row>
    <row r="39" s="2" customFormat="1" ht="15.95" customHeight="1" spans="1:7">
      <c r="A39" s="5">
        <v>38</v>
      </c>
      <c r="B39" s="5" t="str">
        <f t="shared" si="4"/>
        <v>D0302</v>
      </c>
      <c r="C39" s="5" t="str">
        <f>"202208286416"</f>
        <v>202208286416</v>
      </c>
      <c r="D39" s="6">
        <v>110.6</v>
      </c>
      <c r="E39" s="5"/>
      <c r="F39" s="7"/>
      <c r="G39" s="7"/>
    </row>
    <row r="40" s="2" customFormat="1" ht="15.95" customHeight="1" spans="1:7">
      <c r="A40" s="5">
        <v>39</v>
      </c>
      <c r="B40" s="5" t="str">
        <f t="shared" si="4"/>
        <v>D0302</v>
      </c>
      <c r="C40" s="5" t="str">
        <f>"202208286425"</f>
        <v>202208286425</v>
      </c>
      <c r="D40" s="6">
        <v>109.8</v>
      </c>
      <c r="E40" s="5"/>
      <c r="F40" s="7"/>
      <c r="G40" s="7"/>
    </row>
    <row r="41" s="2" customFormat="1" ht="15.95" customHeight="1" spans="1:7">
      <c r="A41" s="5">
        <v>40</v>
      </c>
      <c r="B41" s="5" t="str">
        <f t="shared" si="4"/>
        <v>D0302</v>
      </c>
      <c r="C41" s="5" t="str">
        <f>"202208286629"</f>
        <v>202208286629</v>
      </c>
      <c r="D41" s="6">
        <v>109.1</v>
      </c>
      <c r="E41" s="5"/>
      <c r="F41" s="7"/>
      <c r="G41" s="7"/>
    </row>
    <row r="42" s="2" customFormat="1" ht="15.95" customHeight="1" spans="1:7">
      <c r="A42" s="5">
        <v>41</v>
      </c>
      <c r="B42" s="5" t="str">
        <f t="shared" ref="B42:B44" si="5">"D0303"</f>
        <v>D0303</v>
      </c>
      <c r="C42" s="5" t="str">
        <f>"202208281708"</f>
        <v>202208281708</v>
      </c>
      <c r="D42" s="6">
        <v>110.9</v>
      </c>
      <c r="E42" s="5"/>
      <c r="F42" s="7"/>
      <c r="G42" s="7"/>
    </row>
    <row r="43" s="2" customFormat="1" ht="15.95" customHeight="1" spans="1:7">
      <c r="A43" s="5">
        <v>42</v>
      </c>
      <c r="B43" s="5" t="str">
        <f t="shared" si="5"/>
        <v>D0303</v>
      </c>
      <c r="C43" s="5" t="str">
        <f>"202208281710"</f>
        <v>202208281710</v>
      </c>
      <c r="D43" s="6">
        <v>110.7</v>
      </c>
      <c r="E43" s="5"/>
      <c r="F43" s="7"/>
      <c r="G43" s="7"/>
    </row>
    <row r="44" s="2" customFormat="1" ht="15.95" customHeight="1" spans="1:7">
      <c r="A44" s="5">
        <v>43</v>
      </c>
      <c r="B44" s="5" t="str">
        <f t="shared" si="5"/>
        <v>D0303</v>
      </c>
      <c r="C44" s="5" t="str">
        <f>"202208281717"</f>
        <v>202208281717</v>
      </c>
      <c r="D44" s="6">
        <v>104.6</v>
      </c>
      <c r="E44" s="5"/>
      <c r="F44" s="7"/>
      <c r="G44" s="7"/>
    </row>
    <row r="45" s="2" customFormat="1" ht="15.95" customHeight="1" spans="1:7">
      <c r="A45" s="5">
        <v>44</v>
      </c>
      <c r="B45" s="5" t="str">
        <f t="shared" ref="B45:B56" si="6">"D0304"</f>
        <v>D0304</v>
      </c>
      <c r="C45" s="5" t="str">
        <f>"202208281826"</f>
        <v>202208281826</v>
      </c>
      <c r="D45" s="6">
        <v>125.6</v>
      </c>
      <c r="E45" s="5"/>
      <c r="F45" s="7"/>
      <c r="G45" s="7"/>
    </row>
    <row r="46" s="2" customFormat="1" ht="15.95" customHeight="1" spans="1:7">
      <c r="A46" s="5">
        <v>45</v>
      </c>
      <c r="B46" s="5" t="str">
        <f t="shared" si="6"/>
        <v>D0304</v>
      </c>
      <c r="C46" s="5" t="str">
        <f>"202208281926"</f>
        <v>202208281926</v>
      </c>
      <c r="D46" s="6">
        <v>119.1</v>
      </c>
      <c r="E46" s="5"/>
      <c r="F46" s="7"/>
      <c r="G46" s="7"/>
    </row>
    <row r="47" s="2" customFormat="1" ht="15.95" customHeight="1" spans="1:7">
      <c r="A47" s="5">
        <v>46</v>
      </c>
      <c r="B47" s="5" t="str">
        <f t="shared" si="6"/>
        <v>D0304</v>
      </c>
      <c r="C47" s="5" t="str">
        <f>"202208282127"</f>
        <v>202208282127</v>
      </c>
      <c r="D47" s="6">
        <v>118.4</v>
      </c>
      <c r="E47" s="5"/>
      <c r="F47" s="7"/>
      <c r="G47" s="7"/>
    </row>
    <row r="48" s="2" customFormat="1" ht="15.95" customHeight="1" spans="1:7">
      <c r="A48" s="5">
        <v>47</v>
      </c>
      <c r="B48" s="5" t="str">
        <f t="shared" si="6"/>
        <v>D0304</v>
      </c>
      <c r="C48" s="5" t="str">
        <f>"202208282018"</f>
        <v>202208282018</v>
      </c>
      <c r="D48" s="6">
        <v>116.6</v>
      </c>
      <c r="E48" s="5"/>
      <c r="F48" s="7"/>
      <c r="G48" s="7"/>
    </row>
    <row r="49" s="2" customFormat="1" ht="15.95" customHeight="1" spans="1:7">
      <c r="A49" s="5">
        <v>48</v>
      </c>
      <c r="B49" s="5" t="str">
        <f t="shared" si="6"/>
        <v>D0304</v>
      </c>
      <c r="C49" s="5" t="str">
        <f>"202208281905"</f>
        <v>202208281905</v>
      </c>
      <c r="D49" s="6">
        <v>111.9</v>
      </c>
      <c r="E49" s="5"/>
      <c r="F49" s="7"/>
      <c r="G49" s="7"/>
    </row>
    <row r="50" s="2" customFormat="1" ht="15.95" customHeight="1" spans="1:7">
      <c r="A50" s="5">
        <v>49</v>
      </c>
      <c r="B50" s="5" t="str">
        <f t="shared" si="6"/>
        <v>D0304</v>
      </c>
      <c r="C50" s="5" t="str">
        <f>"202208282110"</f>
        <v>202208282110</v>
      </c>
      <c r="D50" s="6">
        <v>110.2</v>
      </c>
      <c r="E50" s="5"/>
      <c r="F50" s="7"/>
      <c r="G50" s="7"/>
    </row>
    <row r="51" s="2" customFormat="1" ht="15.95" customHeight="1" spans="1:7">
      <c r="A51" s="5">
        <v>50</v>
      </c>
      <c r="B51" s="5" t="str">
        <f t="shared" si="6"/>
        <v>D0304</v>
      </c>
      <c r="C51" s="5" t="str">
        <f>"202208282121"</f>
        <v>202208282121</v>
      </c>
      <c r="D51" s="6">
        <v>109.9</v>
      </c>
      <c r="E51" s="5"/>
      <c r="F51" s="7"/>
      <c r="G51" s="7"/>
    </row>
    <row r="52" s="2" customFormat="1" ht="15.95" customHeight="1" spans="1:7">
      <c r="A52" s="5">
        <v>51</v>
      </c>
      <c r="B52" s="5" t="str">
        <f t="shared" si="6"/>
        <v>D0304</v>
      </c>
      <c r="C52" s="5" t="str">
        <f>"202208282201"</f>
        <v>202208282201</v>
      </c>
      <c r="D52" s="6">
        <v>109.6</v>
      </c>
      <c r="E52" s="5"/>
      <c r="F52" s="7"/>
      <c r="G52" s="7"/>
    </row>
    <row r="53" s="2" customFormat="1" ht="15.95" customHeight="1" spans="1:7">
      <c r="A53" s="5">
        <v>52</v>
      </c>
      <c r="B53" s="5" t="str">
        <f t="shared" si="6"/>
        <v>D0304</v>
      </c>
      <c r="C53" s="5" t="str">
        <f>"202208282014"</f>
        <v>202208282014</v>
      </c>
      <c r="D53" s="6">
        <v>109.4</v>
      </c>
      <c r="E53" s="5"/>
      <c r="F53" s="7"/>
      <c r="G53" s="7"/>
    </row>
    <row r="54" s="2" customFormat="1" ht="15.95" customHeight="1" spans="1:7">
      <c r="A54" s="5">
        <v>53</v>
      </c>
      <c r="B54" s="5" t="str">
        <f t="shared" si="6"/>
        <v>D0304</v>
      </c>
      <c r="C54" s="5" t="str">
        <f>"202208281904"</f>
        <v>202208281904</v>
      </c>
      <c r="D54" s="6">
        <v>108.5</v>
      </c>
      <c r="E54" s="5"/>
      <c r="F54" s="7"/>
      <c r="G54" s="7"/>
    </row>
    <row r="55" s="2" customFormat="1" ht="15.95" customHeight="1" spans="1:7">
      <c r="A55" s="5">
        <v>54</v>
      </c>
      <c r="B55" s="5" t="str">
        <f t="shared" si="6"/>
        <v>D0304</v>
      </c>
      <c r="C55" s="5" t="str">
        <f>"202208281902"</f>
        <v>202208281902</v>
      </c>
      <c r="D55" s="6">
        <v>106.6</v>
      </c>
      <c r="E55" s="5"/>
      <c r="F55" s="7"/>
      <c r="G55" s="7"/>
    </row>
    <row r="56" s="2" customFormat="1" ht="15.95" customHeight="1" spans="1:7">
      <c r="A56" s="5">
        <v>55</v>
      </c>
      <c r="B56" s="5" t="str">
        <f t="shared" si="6"/>
        <v>D0304</v>
      </c>
      <c r="C56" s="5" t="str">
        <f>"202208282103"</f>
        <v>202208282103</v>
      </c>
      <c r="D56" s="6">
        <v>106.2</v>
      </c>
      <c r="E56" s="5"/>
      <c r="F56" s="7"/>
      <c r="G56" s="7"/>
    </row>
    <row r="57" s="2" customFormat="1" ht="15.95" customHeight="1" spans="1:7">
      <c r="A57" s="5">
        <v>56</v>
      </c>
      <c r="B57" s="5" t="str">
        <f t="shared" ref="B57:B59" si="7">"D0305"</f>
        <v>D0305</v>
      </c>
      <c r="C57" s="5" t="str">
        <f>"202208282207"</f>
        <v>202208282207</v>
      </c>
      <c r="D57" s="6">
        <v>120.9</v>
      </c>
      <c r="E57" s="5"/>
      <c r="F57" s="7"/>
      <c r="G57" s="7"/>
    </row>
    <row r="58" s="2" customFormat="1" ht="15.95" customHeight="1" spans="1:7">
      <c r="A58" s="5">
        <v>57</v>
      </c>
      <c r="B58" s="5" t="str">
        <f t="shared" si="7"/>
        <v>D0305</v>
      </c>
      <c r="C58" s="5" t="str">
        <f>"202208282205"</f>
        <v>202208282205</v>
      </c>
      <c r="D58" s="6">
        <v>119.9</v>
      </c>
      <c r="E58" s="5"/>
      <c r="F58" s="7"/>
      <c r="G58" s="7"/>
    </row>
    <row r="59" s="2" customFormat="1" ht="15.95" customHeight="1" spans="1:7">
      <c r="A59" s="5">
        <v>58</v>
      </c>
      <c r="B59" s="5" t="str">
        <f t="shared" si="7"/>
        <v>D0305</v>
      </c>
      <c r="C59" s="5" t="str">
        <f>"202208282209"</f>
        <v>202208282209</v>
      </c>
      <c r="D59" s="6">
        <v>108.4</v>
      </c>
      <c r="E59" s="5"/>
      <c r="F59" s="7"/>
      <c r="G59" s="7"/>
    </row>
    <row r="60" s="2" customFormat="1" ht="15.95" customHeight="1" spans="1:7">
      <c r="A60" s="5">
        <v>59</v>
      </c>
      <c r="B60" s="5" t="str">
        <f t="shared" ref="B60:B65" si="8">"D0306"</f>
        <v>D0306</v>
      </c>
      <c r="C60" s="5" t="str">
        <f>"202208282212"</f>
        <v>202208282212</v>
      </c>
      <c r="D60" s="6">
        <v>112.8</v>
      </c>
      <c r="E60" s="5"/>
      <c r="F60" s="7"/>
      <c r="G60" s="7"/>
    </row>
    <row r="61" s="2" customFormat="1" ht="15.95" customHeight="1" spans="1:7">
      <c r="A61" s="5">
        <v>60</v>
      </c>
      <c r="B61" s="5" t="str">
        <f t="shared" si="8"/>
        <v>D0306</v>
      </c>
      <c r="C61" s="5" t="str">
        <f>"202208282330"</f>
        <v>202208282330</v>
      </c>
      <c r="D61" s="6">
        <v>108.3</v>
      </c>
      <c r="E61" s="5"/>
      <c r="F61" s="7"/>
      <c r="G61" s="7"/>
    </row>
    <row r="62" s="2" customFormat="1" ht="15.95" customHeight="1" spans="1:7">
      <c r="A62" s="5">
        <v>61</v>
      </c>
      <c r="B62" s="5" t="str">
        <f t="shared" si="8"/>
        <v>D0306</v>
      </c>
      <c r="C62" s="5" t="str">
        <f>"202208282424"</f>
        <v>202208282424</v>
      </c>
      <c r="D62" s="6">
        <v>106.4</v>
      </c>
      <c r="E62" s="5"/>
      <c r="F62" s="7"/>
      <c r="G62" s="7"/>
    </row>
    <row r="63" s="2" customFormat="1" ht="15.95" customHeight="1" spans="1:7">
      <c r="A63" s="5">
        <v>62</v>
      </c>
      <c r="B63" s="5" t="str">
        <f t="shared" si="8"/>
        <v>D0306</v>
      </c>
      <c r="C63" s="5" t="str">
        <f>"202208282302"</f>
        <v>202208282302</v>
      </c>
      <c r="D63" s="6">
        <v>104.4</v>
      </c>
      <c r="E63" s="5"/>
      <c r="F63" s="7"/>
      <c r="G63" s="7"/>
    </row>
    <row r="64" s="2" customFormat="1" ht="15.95" customHeight="1" spans="1:7">
      <c r="A64" s="5">
        <v>63</v>
      </c>
      <c r="B64" s="5" t="str">
        <f t="shared" si="8"/>
        <v>D0306</v>
      </c>
      <c r="C64" s="5" t="str">
        <f>"202208282227"</f>
        <v>202208282227</v>
      </c>
      <c r="D64" s="6">
        <v>102.9</v>
      </c>
      <c r="E64" s="5"/>
      <c r="F64" s="7"/>
      <c r="G64" s="7"/>
    </row>
    <row r="65" s="2" customFormat="1" ht="15.95" customHeight="1" spans="1:7">
      <c r="A65" s="5">
        <v>64</v>
      </c>
      <c r="B65" s="5" t="str">
        <f t="shared" si="8"/>
        <v>D0306</v>
      </c>
      <c r="C65" s="5" t="str">
        <f>"202208282407"</f>
        <v>202208282407</v>
      </c>
      <c r="D65" s="6">
        <v>102.2</v>
      </c>
      <c r="E65" s="5"/>
      <c r="F65" s="7"/>
      <c r="G65" s="7"/>
    </row>
    <row r="66" s="3" customFormat="1" ht="53" customHeight="1" spans="1:5">
      <c r="A66" s="8" t="s">
        <v>5</v>
      </c>
      <c r="B66" s="9"/>
      <c r="C66" s="9"/>
      <c r="D66" s="9"/>
      <c r="E66" s="9"/>
    </row>
  </sheetData>
  <mergeCells count="1">
    <mergeCell ref="A66:E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咻y</cp:lastModifiedBy>
  <dcterms:created xsi:type="dcterms:W3CDTF">2022-09-01T00:40:00Z</dcterms:created>
  <dcterms:modified xsi:type="dcterms:W3CDTF">2022-09-02T00:52:13Z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125C289B7AC8426AB7578757384FD36A</vt:lpwstr>
  </property>
  <property fmtid="{D5CDD505-2E9C-101B-9397-08002B2CF9AE}" pid="3" name="KSOProductBuildVer">
    <vt:lpwstr>2052-11.1.0.12313</vt:lpwstr>
  </property>
</Properties>
</file>