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95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<sst xmlns="http://schemas.openxmlformats.org/spreadsheetml/2006/main" count="61" uniqueCount="8">
  <si>
    <t>社旗县2022年公开招聘教师体检人员名单</t>
  </si>
  <si>
    <t>姓名</t>
  </si>
  <si>
    <t>准考证号</t>
  </si>
  <si>
    <t>岗位代码</t>
  </si>
  <si>
    <t>岗位名称</t>
  </si>
  <si>
    <t>总成绩</t>
  </si>
  <si>
    <t>心理学教师</t>
  </si>
  <si>
    <t>幼儿教师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</si>
</sst>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180" fontId="1" fillId="0" borderId="1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7.50390625" style="2" bestFit="1" customWidth="1"/>
    <col min="2" max="2" width="13.875" style="2" bestFit="1" customWidth="1"/>
    <col min="3" max="3" width="9.50390625" style="2" bestFit="1" customWidth="1"/>
    <col min="4" max="4" width="11.625" style="2" bestFit="1" customWidth="1"/>
    <col min="5" max="5" width="8.50390625" style="2" bestFit="1" customWidth="1"/>
    <col min="6" max="16384" width="9.00390625" style="2" customWidth="1"/>
  </cols>
  <sheetData>
    <row r="1" spans="1:5" ht="20.25">
      <c r="A1" s="1" t="s">
        <v>0</v>
      </c>
      <c r="B1" s="1"/>
      <c r="C1" s="1"/>
      <c r="D1" s="1"/>
      <c r="E1" s="1"/>
    </row>
    <row r="2" spans="1:5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4.25">
      <c r="A3" s="3" t="str">
        <f>"任培文"</f>
        <v>任培文</v>
      </c>
      <c r="B3" s="3" t="str">
        <f>"202208210605"</f>
        <v>202208210605</v>
      </c>
      <c r="C3" s="3" t="str">
        <f>"002"</f>
        <v>002</v>
      </c>
      <c r="D3" s="3" t="s">
        <v>6</v>
      </c>
      <c r="E3" s="4">
        <v>147.9</v>
      </c>
    </row>
    <row r="4" spans="1:5" ht="14.25">
      <c r="A4" s="3" t="str">
        <f>"王晓"</f>
        <v>王晓</v>
      </c>
      <c r="B4" s="3" t="str">
        <f>"202208210528"</f>
        <v>202208210528</v>
      </c>
      <c r="C4" s="3" t="str">
        <f>"002"</f>
        <v>002</v>
      </c>
      <c r="D4" s="3" t="s">
        <v>6</v>
      </c>
      <c r="E4" s="4">
        <v>133.7</v>
      </c>
    </row>
    <row r="5" spans="1:5" ht="14.25">
      <c r="A5" s="3" t="str">
        <f>"常远"</f>
        <v>常远</v>
      </c>
      <c r="B5" s="3" t="str">
        <f>"202208210522"</f>
        <v>202208210522</v>
      </c>
      <c r="C5" s="3" t="str">
        <f>"002"</f>
        <v>002</v>
      </c>
      <c r="D5" s="3" t="s">
        <v>6</v>
      </c>
      <c r="E5" s="4">
        <v>150</v>
      </c>
    </row>
    <row r="6" spans="1:5" ht="14.25">
      <c r="A6" s="3" t="str">
        <f>"周满满"</f>
        <v>周满满</v>
      </c>
      <c r="B6" s="3" t="str">
        <f>"202208210520"</f>
        <v>202208210520</v>
      </c>
      <c r="C6" s="3" t="str">
        <f>"002"</f>
        <v>002</v>
      </c>
      <c r="D6" s="3" t="s">
        <v>6</v>
      </c>
      <c r="E6" s="4">
        <v>133.4</v>
      </c>
    </row>
    <row r="7" spans="1:5" ht="14.25">
      <c r="A7" s="3" t="str">
        <f>"冯佳钰"</f>
        <v>冯佳钰</v>
      </c>
      <c r="B7" s="3" t="str">
        <f>"202208210513"</f>
        <v>202208210513</v>
      </c>
      <c r="C7" s="3" t="str">
        <f>"002"</f>
        <v>002</v>
      </c>
      <c r="D7" s="3" t="s">
        <v>6</v>
      </c>
      <c r="E7" s="4">
        <v>158.6</v>
      </c>
    </row>
    <row r="8" spans="1:5" ht="14.25">
      <c r="A8" s="3" t="str">
        <f>"王新"</f>
        <v>王新</v>
      </c>
      <c r="B8" s="3" t="str">
        <f>"202208210517"</f>
        <v>202208210517</v>
      </c>
      <c r="C8" s="3" t="str">
        <f>"002"</f>
        <v>002</v>
      </c>
      <c r="D8" s="3" t="s">
        <v>6</v>
      </c>
      <c r="E8" s="4">
        <v>129.2</v>
      </c>
    </row>
    <row r="9" spans="1:5" ht="14.25">
      <c r="A9" s="3" t="str">
        <f>"钱莹"</f>
        <v>钱莹</v>
      </c>
      <c r="B9" s="3" t="str">
        <f>"202208210527"</f>
        <v>202208210527</v>
      </c>
      <c r="C9" s="3" t="str">
        <f>"002"</f>
        <v>002</v>
      </c>
      <c r="D9" s="3" t="s">
        <v>6</v>
      </c>
      <c r="E9" s="4">
        <v>150.2</v>
      </c>
    </row>
    <row r="10" spans="1:5" ht="14.25">
      <c r="A10" s="3" t="str">
        <f>"李倩"</f>
        <v>李倩</v>
      </c>
      <c r="B10" s="3" t="str">
        <f>"202208210516"</f>
        <v>202208210516</v>
      </c>
      <c r="C10" s="3" t="str">
        <f>"002"</f>
        <v>002</v>
      </c>
      <c r="D10" s="3" t="s">
        <v>6</v>
      </c>
      <c r="E10" s="4">
        <v>141.3</v>
      </c>
    </row>
    <row r="11" spans="1:5" ht="14.25">
      <c r="A11" s="3" t="str">
        <f>"邱博雅"</f>
        <v>邱博雅</v>
      </c>
      <c r="B11" s="3" t="str">
        <f>"202208210521"</f>
        <v>202208210521</v>
      </c>
      <c r="C11" s="3" t="str">
        <f>"002"</f>
        <v>002</v>
      </c>
      <c r="D11" s="3" t="s">
        <v>6</v>
      </c>
      <c r="E11" s="4">
        <v>161.5</v>
      </c>
    </row>
    <row r="12" spans="1:5" ht="14.25">
      <c r="A12" s="3" t="str">
        <f>"杨晓彬"</f>
        <v>杨晓彬</v>
      </c>
      <c r="B12" s="3" t="str">
        <f>"202208210523"</f>
        <v>202208210523</v>
      </c>
      <c r="C12" s="3" t="str">
        <f>"002"</f>
        <v>002</v>
      </c>
      <c r="D12" s="3" t="s">
        <v>6</v>
      </c>
      <c r="E12" s="4">
        <v>125.9</v>
      </c>
    </row>
    <row r="13" spans="1:5" ht="14.25">
      <c r="A13" s="3" t="str">
        <f>"董倩"</f>
        <v>董倩</v>
      </c>
      <c r="B13" s="3" t="str">
        <f>"202208210526"</f>
        <v>202208210526</v>
      </c>
      <c r="C13" s="3" t="str">
        <f>"002"</f>
        <v>002</v>
      </c>
      <c r="D13" s="3" t="s">
        <v>6</v>
      </c>
      <c r="E13" s="4">
        <v>142.8</v>
      </c>
    </row>
    <row r="14" spans="1:5" ht="14.25">
      <c r="A14" s="3" t="str">
        <f>"刘亦婷"</f>
        <v>刘亦婷</v>
      </c>
      <c r="B14" s="3" t="str">
        <f>"202208210205"</f>
        <v>202208210205</v>
      </c>
      <c r="C14" s="3" t="str">
        <f>"001"</f>
        <v>001</v>
      </c>
      <c r="D14" s="3" t="s">
        <v>7</v>
      </c>
      <c r="E14" s="5">
        <v>167.82</v>
      </c>
    </row>
    <row r="15" spans="1:5" ht="14.25">
      <c r="A15" s="3" t="str">
        <f>"宋鸽"</f>
        <v>宋鸽</v>
      </c>
      <c r="B15" s="3" t="str">
        <f>"202208210128"</f>
        <v>202208210128</v>
      </c>
      <c r="C15" s="3" t="str">
        <f>"001"</f>
        <v>001</v>
      </c>
      <c r="D15" s="3" t="s">
        <v>7</v>
      </c>
      <c r="E15" s="5">
        <v>160.4</v>
      </c>
    </row>
    <row r="16" spans="1:5" ht="14.25">
      <c r="A16" s="3" t="str">
        <f>"王琳瑞"</f>
        <v>王琳瑞</v>
      </c>
      <c r="B16" s="3" t="str">
        <f>"202208210415"</f>
        <v>202208210415</v>
      </c>
      <c r="C16" s="3" t="str">
        <f>"001"</f>
        <v>001</v>
      </c>
      <c r="D16" s="3" t="s">
        <v>7</v>
      </c>
      <c r="E16" s="5">
        <v>156.76</v>
      </c>
    </row>
    <row r="17" spans="1:5" ht="14.25">
      <c r="A17" s="3" t="str">
        <f>"薛莹"</f>
        <v>薛莹</v>
      </c>
      <c r="B17" s="3" t="str">
        <f>"202208210327"</f>
        <v>202208210327</v>
      </c>
      <c r="C17" s="3" t="str">
        <f>"001"</f>
        <v>001</v>
      </c>
      <c r="D17" s="3" t="s">
        <v>7</v>
      </c>
      <c r="E17" s="5">
        <v>156.63</v>
      </c>
    </row>
    <row r="18" spans="1:5" ht="14.25">
      <c r="A18" s="3" t="str">
        <f>"李天娇"</f>
        <v>李天娇</v>
      </c>
      <c r="B18" s="3" t="str">
        <f>"202208210314"</f>
        <v>202208210314</v>
      </c>
      <c r="C18" s="3" t="str">
        <f>"001"</f>
        <v>001</v>
      </c>
      <c r="D18" s="3" t="s">
        <v>7</v>
      </c>
      <c r="E18" s="5">
        <v>154.9</v>
      </c>
    </row>
    <row r="19" spans="1:5" ht="14.25">
      <c r="A19" s="3" t="str">
        <f>"王科"</f>
        <v>王科</v>
      </c>
      <c r="B19" s="3" t="str">
        <f>"202208210323"</f>
        <v>202208210323</v>
      </c>
      <c r="C19" s="3" t="str">
        <f>"001"</f>
        <v>001</v>
      </c>
      <c r="D19" s="3" t="s">
        <v>7</v>
      </c>
      <c r="E19" s="5">
        <v>153.67</v>
      </c>
    </row>
    <row r="20" spans="1:5" ht="14.25">
      <c r="A20" s="3" t="str">
        <f>"焦帅军"</f>
        <v>焦帅军</v>
      </c>
      <c r="B20" s="3" t="str">
        <f>"202208210212"</f>
        <v>202208210212</v>
      </c>
      <c r="C20" s="3" t="str">
        <f>"001"</f>
        <v>001</v>
      </c>
      <c r="D20" s="3" t="s">
        <v>7</v>
      </c>
      <c r="E20" s="5">
        <v>153.18</v>
      </c>
    </row>
    <row r="21" spans="1:5" ht="14.25">
      <c r="A21" s="3" t="str">
        <f>"戚迪"</f>
        <v>戚迪</v>
      </c>
      <c r="B21" s="3" t="str">
        <f>"202208210308"</f>
        <v>202208210308</v>
      </c>
      <c r="C21" s="3" t="str">
        <f>"001"</f>
        <v>001</v>
      </c>
      <c r="D21" s="3" t="s">
        <v>7</v>
      </c>
      <c r="E21" s="5">
        <v>151.34</v>
      </c>
    </row>
    <row r="22" spans="1:5" ht="14.25">
      <c r="A22" s="3" t="str">
        <f>"郑雨涛"</f>
        <v>郑雨涛</v>
      </c>
      <c r="B22" s="3" t="str">
        <f>"202208210127"</f>
        <v>202208210127</v>
      </c>
      <c r="C22" s="3" t="str">
        <f>"001"</f>
        <v>001</v>
      </c>
      <c r="D22" s="3" t="s">
        <v>7</v>
      </c>
      <c r="E22" s="5">
        <v>150.56</v>
      </c>
    </row>
    <row r="23" spans="1:5" ht="14.25">
      <c r="A23" s="3" t="str">
        <f>"宋水艳"</f>
        <v>宋水艳</v>
      </c>
      <c r="B23" s="3" t="str">
        <f>"202208210214"</f>
        <v>202208210214</v>
      </c>
      <c r="C23" s="3" t="str">
        <f>"001"</f>
        <v>001</v>
      </c>
      <c r="D23" s="3" t="s">
        <v>7</v>
      </c>
      <c r="E23" s="5">
        <v>150.49</v>
      </c>
    </row>
    <row r="24" spans="1:5" ht="14.25">
      <c r="A24" s="3" t="str">
        <f>"马俊云"</f>
        <v>马俊云</v>
      </c>
      <c r="B24" s="3" t="str">
        <f>"202208210301"</f>
        <v>202208210301</v>
      </c>
      <c r="C24" s="3" t="str">
        <f>"001"</f>
        <v>001</v>
      </c>
      <c r="D24" s="3" t="s">
        <v>7</v>
      </c>
      <c r="E24" s="5">
        <v>150.19</v>
      </c>
    </row>
    <row r="25" spans="1:5" ht="14.25">
      <c r="A25" s="3" t="str">
        <f>"陶梦"</f>
        <v>陶梦</v>
      </c>
      <c r="B25" s="3" t="str">
        <f>"202208210418"</f>
        <v>202208210418</v>
      </c>
      <c r="C25" s="3" t="str">
        <f>"001"</f>
        <v>001</v>
      </c>
      <c r="D25" s="3" t="s">
        <v>7</v>
      </c>
      <c r="E25" s="5">
        <v>149.86</v>
      </c>
    </row>
    <row r="26" spans="1:5" ht="14.25">
      <c r="A26" s="3" t="str">
        <f>"张丽"</f>
        <v>张丽</v>
      </c>
      <c r="B26" s="3" t="str">
        <f>"202208210109"</f>
        <v>202208210109</v>
      </c>
      <c r="C26" s="3" t="str">
        <f>"001"</f>
        <v>001</v>
      </c>
      <c r="D26" s="3" t="s">
        <v>7</v>
      </c>
      <c r="E26" s="5">
        <v>149.83</v>
      </c>
    </row>
    <row r="27" spans="1:5" ht="14.25">
      <c r="A27" s="3" t="str">
        <f>"张丹"</f>
        <v>张丹</v>
      </c>
      <c r="B27" s="3" t="str">
        <f>"202208210429"</f>
        <v>202208210429</v>
      </c>
      <c r="C27" s="3" t="str">
        <f>"001"</f>
        <v>001</v>
      </c>
      <c r="D27" s="3" t="s">
        <v>7</v>
      </c>
      <c r="E27" s="5">
        <v>148.56</v>
      </c>
    </row>
    <row r="28" spans="1:5" ht="14.25">
      <c r="A28" s="3" t="str">
        <f>"冯石盼"</f>
        <v>冯石盼</v>
      </c>
      <c r="B28" s="3" t="str">
        <f>"202208210313"</f>
        <v>202208210313</v>
      </c>
      <c r="C28" s="3" t="str">
        <f>"001"</f>
        <v>001</v>
      </c>
      <c r="D28" s="3" t="s">
        <v>7</v>
      </c>
      <c r="E28" s="5">
        <v>148.06</v>
      </c>
    </row>
    <row r="29" spans="1:5" ht="14.25">
      <c r="A29" s="3" t="str">
        <f>"屈婉婷"</f>
        <v>屈婉婷</v>
      </c>
      <c r="B29" s="3" t="str">
        <f>"202208210425"</f>
        <v>202208210425</v>
      </c>
      <c r="C29" s="3" t="str">
        <f>"001"</f>
        <v>001</v>
      </c>
      <c r="D29" s="3" t="s">
        <v>7</v>
      </c>
      <c r="E29" s="5">
        <v>147.97</v>
      </c>
    </row>
    <row r="30" spans="1:5" ht="14.25">
      <c r="A30" s="3" t="str">
        <f>"杜冰雁"</f>
        <v>杜冰雁</v>
      </c>
      <c r="B30" s="3" t="str">
        <f>"202208210307"</f>
        <v>202208210307</v>
      </c>
      <c r="C30" s="3" t="str">
        <f>"001"</f>
        <v>001</v>
      </c>
      <c r="D30" s="3" t="s">
        <v>7</v>
      </c>
      <c r="E30" s="5">
        <v>147.35</v>
      </c>
    </row>
    <row r="31" spans="1:5" ht="14.25">
      <c r="A31" s="3" t="str">
        <f>"王佳音"</f>
        <v>王佳音</v>
      </c>
      <c r="B31" s="3" t="str">
        <f>"202208210124"</f>
        <v>202208210124</v>
      </c>
      <c r="C31" s="3" t="str">
        <f>"001"</f>
        <v>001</v>
      </c>
      <c r="D31" s="3" t="s">
        <v>7</v>
      </c>
      <c r="E31" s="5">
        <v>146.41</v>
      </c>
    </row>
    <row r="32" spans="1:5" ht="14.25">
      <c r="A32" s="3" t="str">
        <f>"王绘宣"</f>
        <v>王绘宣</v>
      </c>
      <c r="B32" s="3" t="str">
        <f>"202208210213"</f>
        <v>202208210213</v>
      </c>
      <c r="C32" s="3" t="str">
        <f>"001"</f>
        <v>001</v>
      </c>
      <c r="D32" s="3" t="s">
        <v>7</v>
      </c>
      <c r="E32" s="5">
        <v>145.93</v>
      </c>
    </row>
    <row r="33" spans="1:5" ht="14.25">
      <c r="A33" s="3" t="str">
        <f>"王饶"</f>
        <v>王饶</v>
      </c>
      <c r="B33" s="3" t="str">
        <f>"202208210427"</f>
        <v>202208210427</v>
      </c>
      <c r="C33" s="3" t="str">
        <f>"001"</f>
        <v>001</v>
      </c>
      <c r="D33" s="3" t="s">
        <v>7</v>
      </c>
      <c r="E33" s="5">
        <v>145.48</v>
      </c>
    </row>
    <row r="34" spans="1:5" ht="14.25">
      <c r="A34" s="3" t="str">
        <f>"杜迎霞"</f>
        <v>杜迎霞</v>
      </c>
      <c r="B34" s="3" t="str">
        <f>"202208210325"</f>
        <v>202208210325</v>
      </c>
      <c r="C34" s="3" t="str">
        <f>"001"</f>
        <v>001</v>
      </c>
      <c r="D34" s="3" t="s">
        <v>7</v>
      </c>
      <c r="E34" s="5">
        <v>144.76</v>
      </c>
    </row>
    <row r="35" spans="1:5" ht="14.25">
      <c r="A35" s="3" t="str">
        <f>"李蒙蒙"</f>
        <v>李蒙蒙</v>
      </c>
      <c r="B35" s="3" t="str">
        <f>"202208210202"</f>
        <v>202208210202</v>
      </c>
      <c r="C35" s="3" t="str">
        <f>"001"</f>
        <v>001</v>
      </c>
      <c r="D35" s="3" t="s">
        <v>7</v>
      </c>
      <c r="E35" s="5">
        <v>144.67</v>
      </c>
    </row>
    <row r="36" spans="1:5" ht="14.25">
      <c r="A36" s="3" t="str">
        <f>"皮雅新"</f>
        <v>皮雅新</v>
      </c>
      <c r="B36" s="3" t="str">
        <f>"202208210201"</f>
        <v>202208210201</v>
      </c>
      <c r="C36" s="3" t="str">
        <f>"001"</f>
        <v>001</v>
      </c>
      <c r="D36" s="3" t="s">
        <v>7</v>
      </c>
      <c r="E36" s="5">
        <v>144.36</v>
      </c>
    </row>
    <row r="37" spans="1:5" ht="14.25">
      <c r="A37" s="3" t="str">
        <f>"文雯"</f>
        <v>文雯</v>
      </c>
      <c r="B37" s="3" t="str">
        <f>"202208210423"</f>
        <v>202208210423</v>
      </c>
      <c r="C37" s="3" t="str">
        <f>"001"</f>
        <v>001</v>
      </c>
      <c r="D37" s="3" t="s">
        <v>7</v>
      </c>
      <c r="E37" s="5">
        <v>143.85</v>
      </c>
    </row>
    <row r="38" spans="1:5" ht="14.25">
      <c r="A38" s="3" t="str">
        <f>"白玉"</f>
        <v>白玉</v>
      </c>
      <c r="B38" s="3" t="str">
        <f>"202208210203"</f>
        <v>202208210203</v>
      </c>
      <c r="C38" s="3" t="str">
        <f>"001"</f>
        <v>001</v>
      </c>
      <c r="D38" s="3" t="s">
        <v>7</v>
      </c>
      <c r="E38" s="5">
        <v>143.38</v>
      </c>
    </row>
    <row r="39" spans="1:5" ht="14.25">
      <c r="A39" s="3" t="str">
        <f>"董雪平"</f>
        <v>董雪平</v>
      </c>
      <c r="B39" s="3" t="str">
        <f>"202208210319"</f>
        <v>202208210319</v>
      </c>
      <c r="C39" s="3" t="str">
        <f>"001"</f>
        <v>001</v>
      </c>
      <c r="D39" s="3" t="s">
        <v>7</v>
      </c>
      <c r="E39" s="5">
        <v>142.97</v>
      </c>
    </row>
    <row r="40" spans="1:5" ht="14.25">
      <c r="A40" s="3" t="str">
        <f>"郭茜琦"</f>
        <v>郭茜琦</v>
      </c>
      <c r="B40" s="3" t="str">
        <f>"202208210315"</f>
        <v>202208210315</v>
      </c>
      <c r="C40" s="3" t="str">
        <f>"001"</f>
        <v>001</v>
      </c>
      <c r="D40" s="3" t="s">
        <v>7</v>
      </c>
      <c r="E40" s="5">
        <v>141.33</v>
      </c>
    </row>
    <row r="41" spans="1:5" ht="14.25">
      <c r="A41" s="3" t="str">
        <f>"赵明月"</f>
        <v>赵明月</v>
      </c>
      <c r="B41" s="3" t="str">
        <f>"202208210113"</f>
        <v>202208210113</v>
      </c>
      <c r="C41" s="3" t="str">
        <f>"001"</f>
        <v>001</v>
      </c>
      <c r="D41" s="3" t="s">
        <v>7</v>
      </c>
      <c r="E41" s="5">
        <v>139.93</v>
      </c>
    </row>
    <row r="42" spans="1:5" ht="14.25">
      <c r="A42" s="3" t="str">
        <f>"任佳怡"</f>
        <v>任佳怡</v>
      </c>
      <c r="B42" s="3" t="str">
        <f>"202208210121"</f>
        <v>202208210121</v>
      </c>
      <c r="C42" s="3" t="str">
        <f>"001"</f>
        <v>001</v>
      </c>
      <c r="D42" s="3" t="s">
        <v>7</v>
      </c>
      <c r="E42" s="5">
        <v>139.58</v>
      </c>
    </row>
    <row r="43" spans="1:5" ht="14.25">
      <c r="A43" s="3" t="str">
        <f>"贾燕"</f>
        <v>贾燕</v>
      </c>
      <c r="B43" s="3" t="str">
        <f>"202208210504"</f>
        <v>202208210504</v>
      </c>
      <c r="C43" s="3" t="str">
        <f>"001"</f>
        <v>001</v>
      </c>
      <c r="D43" s="3" t="s">
        <v>7</v>
      </c>
      <c r="E43" s="5">
        <v>138.47</v>
      </c>
    </row>
    <row r="44" spans="1:5" ht="14.25">
      <c r="A44" s="3" t="str">
        <f>"揣杨洋"</f>
        <v>揣杨洋</v>
      </c>
      <c r="B44" s="3" t="str">
        <f>"202208210412"</f>
        <v>202208210412</v>
      </c>
      <c r="C44" s="3" t="str">
        <f>"001"</f>
        <v>001</v>
      </c>
      <c r="D44" s="3" t="s">
        <v>7</v>
      </c>
      <c r="E44" s="5">
        <v>138.17</v>
      </c>
    </row>
    <row r="45" spans="1:5" ht="14.25">
      <c r="A45" s="3" t="str">
        <f>"王珊珊"</f>
        <v>王珊珊</v>
      </c>
      <c r="B45" s="3" t="str">
        <f>"202208210321"</f>
        <v>202208210321</v>
      </c>
      <c r="C45" s="3" t="str">
        <f>"001"</f>
        <v>001</v>
      </c>
      <c r="D45" s="3" t="s">
        <v>7</v>
      </c>
      <c r="E45" s="5">
        <v>137.96</v>
      </c>
    </row>
    <row r="46" spans="1:5" ht="14.25">
      <c r="A46" s="3" t="str">
        <f>"王芮"</f>
        <v>王芮</v>
      </c>
      <c r="B46" s="3" t="str">
        <f>"202208210209"</f>
        <v>202208210209</v>
      </c>
      <c r="C46" s="3" t="str">
        <f>"001"</f>
        <v>001</v>
      </c>
      <c r="D46" s="3" t="s">
        <v>7</v>
      </c>
      <c r="E46" s="5">
        <v>136.78</v>
      </c>
    </row>
    <row r="47" spans="1:5" ht="14.25">
      <c r="A47" s="3" t="str">
        <f>"刘婷"</f>
        <v>刘婷</v>
      </c>
      <c r="B47" s="3" t="str">
        <f>"202208210217"</f>
        <v>202208210217</v>
      </c>
      <c r="C47" s="3" t="str">
        <f>"001"</f>
        <v>001</v>
      </c>
      <c r="D47" s="3" t="s">
        <v>7</v>
      </c>
      <c r="E47" s="5">
        <v>136.17</v>
      </c>
    </row>
    <row r="48" spans="1:5" ht="14.25">
      <c r="A48" s="3" t="str">
        <f>"周慧颖"</f>
        <v>周慧颖</v>
      </c>
      <c r="B48" s="3" t="str">
        <f>"202208210320"</f>
        <v>202208210320</v>
      </c>
      <c r="C48" s="3" t="str">
        <f>"001"</f>
        <v>001</v>
      </c>
      <c r="D48" s="3" t="s">
        <v>7</v>
      </c>
      <c r="E48" s="5">
        <v>136.07</v>
      </c>
    </row>
    <row r="49" spans="1:5" ht="14.25">
      <c r="A49" s="3" t="str">
        <f>"王凯文"</f>
        <v>王凯文</v>
      </c>
      <c r="B49" s="3" t="str">
        <f>"202208210404"</f>
        <v>202208210404</v>
      </c>
      <c r="C49" s="3" t="str">
        <f>"001"</f>
        <v>001</v>
      </c>
      <c r="D49" s="3" t="s">
        <v>7</v>
      </c>
      <c r="E49" s="5">
        <v>135.65</v>
      </c>
    </row>
    <row r="50" spans="1:5" ht="14.25">
      <c r="A50" s="3" t="str">
        <f>"贾泽琼"</f>
        <v>贾泽琼</v>
      </c>
      <c r="B50" s="3" t="str">
        <f>"202208210405"</f>
        <v>202208210405</v>
      </c>
      <c r="C50" s="3" t="str">
        <f>"001"</f>
        <v>001</v>
      </c>
      <c r="D50" s="3" t="s">
        <v>7</v>
      </c>
      <c r="E50" s="5">
        <v>133.74</v>
      </c>
    </row>
    <row r="51" spans="1:5" ht="14.25">
      <c r="A51" s="3" t="str">
        <f>"朱兴茹"</f>
        <v>朱兴茹</v>
      </c>
      <c r="B51" s="3" t="str">
        <f>"202208210101"</f>
        <v>202208210101</v>
      </c>
      <c r="C51" s="3" t="str">
        <f>"001"</f>
        <v>001</v>
      </c>
      <c r="D51" s="3" t="s">
        <v>7</v>
      </c>
      <c r="E51" s="5">
        <v>132.8</v>
      </c>
    </row>
    <row r="52" spans="1:5" ht="14.25">
      <c r="A52" s="3" t="str">
        <f>"唐榕英"</f>
        <v>唐榕英</v>
      </c>
      <c r="B52" s="3" t="str">
        <f>"202208210505"</f>
        <v>202208210505</v>
      </c>
      <c r="C52" s="3" t="str">
        <f>"001"</f>
        <v>001</v>
      </c>
      <c r="D52" s="3" t="s">
        <v>7</v>
      </c>
      <c r="E52" s="5">
        <v>132.37</v>
      </c>
    </row>
    <row r="53" spans="1:5" ht="14.25">
      <c r="A53" s="3" t="str">
        <f>"常影"</f>
        <v>常影</v>
      </c>
      <c r="B53" s="3" t="str">
        <f>"202208210223"</f>
        <v>202208210223</v>
      </c>
      <c r="C53" s="3" t="str">
        <f>"001"</f>
        <v>001</v>
      </c>
      <c r="D53" s="3" t="s">
        <v>7</v>
      </c>
      <c r="E53" s="5">
        <v>132.06</v>
      </c>
    </row>
    <row r="54" spans="1:5" ht="14.25">
      <c r="A54" s="3" t="str">
        <f>"闫桂存"</f>
        <v>闫桂存</v>
      </c>
      <c r="B54" s="3" t="str">
        <f>"202208210220"</f>
        <v>202208210220</v>
      </c>
      <c r="C54" s="3" t="str">
        <f>"001"</f>
        <v>001</v>
      </c>
      <c r="D54" s="3" t="s">
        <v>7</v>
      </c>
      <c r="E54" s="5">
        <v>131.94</v>
      </c>
    </row>
    <row r="55" spans="1:5" ht="14.25">
      <c r="A55" s="3" t="str">
        <f>"王君"</f>
        <v>王君</v>
      </c>
      <c r="B55" s="3" t="str">
        <f>"202208210120"</f>
        <v>202208210120</v>
      </c>
      <c r="C55" s="3" t="str">
        <f>"001"</f>
        <v>001</v>
      </c>
      <c r="D55" s="3" t="s">
        <v>7</v>
      </c>
      <c r="E55" s="5">
        <v>131.64</v>
      </c>
    </row>
    <row r="56" spans="1:5" ht="14.25">
      <c r="A56" s="3" t="str">
        <f>"刘宁"</f>
        <v>刘宁</v>
      </c>
      <c r="B56" s="3" t="str">
        <f>"202208210107"</f>
        <v>202208210107</v>
      </c>
      <c r="C56" s="3" t="str">
        <f>"001"</f>
        <v>001</v>
      </c>
      <c r="D56" s="3" t="s">
        <v>7</v>
      </c>
      <c r="E56" s="5">
        <v>131.16</v>
      </c>
    </row>
    <row r="57" spans="1:5" ht="14.25">
      <c r="A57" s="3" t="str">
        <f>"王雨晴"</f>
        <v>王雨晴</v>
      </c>
      <c r="B57" s="3" t="str">
        <f>"202208210306"</f>
        <v>202208210306</v>
      </c>
      <c r="C57" s="3" t="str">
        <f>"001"</f>
        <v>001</v>
      </c>
      <c r="D57" s="3" t="s">
        <v>7</v>
      </c>
      <c r="E57" s="5">
        <v>131.03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2022-08-29T02:52:23Z</dcterms:created>
  <dcterms:modified xsi:type="dcterms:W3CDTF">2022-08-29T02:52:57Z</dcterms:modified>
  <cp:category/>
  <cp:version/>
  <cp:contentType/>
  <cp:contentStatus/>
</cp:coreProperties>
</file>