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20" windowHeight="11020"/>
  </bookViews>
  <sheets>
    <sheet name="入围体检人员名单" sheetId="2" r:id="rId1"/>
  </sheets>
  <definedNames>
    <definedName name="_xlnm.Print_Titles" localSheetId="0">入围体检人员名单!$1:$3</definedName>
  </definedNames>
  <calcPr calcId="125725"/>
</workbook>
</file>

<file path=xl/calcChain.xml><?xml version="1.0" encoding="utf-8"?>
<calcChain xmlns="http://schemas.openxmlformats.org/spreadsheetml/2006/main">
  <c r="M20" i="2"/>
  <c r="L20"/>
  <c r="F20"/>
  <c r="G20" s="1"/>
  <c r="N20" s="1"/>
  <c r="L49" l="1"/>
  <c r="N49" s="1"/>
  <c r="L48"/>
  <c r="M48" s="1"/>
  <c r="F48"/>
  <c r="G48" s="1"/>
  <c r="L47"/>
  <c r="M47" s="1"/>
  <c r="F47"/>
  <c r="G47" s="1"/>
  <c r="K46"/>
  <c r="I46"/>
  <c r="F46"/>
  <c r="G46" s="1"/>
  <c r="K45"/>
  <c r="I45"/>
  <c r="F45"/>
  <c r="G45" s="1"/>
  <c r="K44"/>
  <c r="I44"/>
  <c r="F44"/>
  <c r="G44" s="1"/>
  <c r="L43"/>
  <c r="M43" s="1"/>
  <c r="F43"/>
  <c r="G43" s="1"/>
  <c r="L42"/>
  <c r="M42" s="1"/>
  <c r="F42"/>
  <c r="G42" s="1"/>
  <c r="L41"/>
  <c r="M41" s="1"/>
  <c r="F41"/>
  <c r="G41" s="1"/>
  <c r="L40"/>
  <c r="M40" s="1"/>
  <c r="F40"/>
  <c r="G40" s="1"/>
  <c r="L39"/>
  <c r="M39" s="1"/>
  <c r="F39"/>
  <c r="G39" s="1"/>
  <c r="L38"/>
  <c r="M38" s="1"/>
  <c r="F38"/>
  <c r="G38" s="1"/>
  <c r="L34"/>
  <c r="M34" s="1"/>
  <c r="F34"/>
  <c r="G34" s="1"/>
  <c r="L37"/>
  <c r="M37" s="1"/>
  <c r="F37"/>
  <c r="G37" s="1"/>
  <c r="L32"/>
  <c r="M32" s="1"/>
  <c r="F32"/>
  <c r="G32" s="1"/>
  <c r="L35"/>
  <c r="M35" s="1"/>
  <c r="F35"/>
  <c r="G35" s="1"/>
  <c r="L36"/>
  <c r="M36" s="1"/>
  <c r="F36"/>
  <c r="G36" s="1"/>
  <c r="L31"/>
  <c r="M31" s="1"/>
  <c r="F31"/>
  <c r="G31" s="1"/>
  <c r="L33"/>
  <c r="M33" s="1"/>
  <c r="F33"/>
  <c r="G33" s="1"/>
  <c r="L29"/>
  <c r="M29" s="1"/>
  <c r="F29"/>
  <c r="G29" s="1"/>
  <c r="L28"/>
  <c r="M28" s="1"/>
  <c r="F28"/>
  <c r="G28" s="1"/>
  <c r="L30"/>
  <c r="M30" s="1"/>
  <c r="F30"/>
  <c r="G30" s="1"/>
  <c r="L26"/>
  <c r="M26" s="1"/>
  <c r="F26"/>
  <c r="G26" s="1"/>
  <c r="L27"/>
  <c r="M27" s="1"/>
  <c r="F27"/>
  <c r="G27" s="1"/>
  <c r="L25"/>
  <c r="M25" s="1"/>
  <c r="F25"/>
  <c r="G25" s="1"/>
  <c r="L24"/>
  <c r="M24" s="1"/>
  <c r="F24"/>
  <c r="G24" s="1"/>
  <c r="K23"/>
  <c r="I23"/>
  <c r="F23"/>
  <c r="G23" s="1"/>
  <c r="L22"/>
  <c r="M22" s="1"/>
  <c r="F22"/>
  <c r="G22" s="1"/>
  <c r="L21"/>
  <c r="M21" s="1"/>
  <c r="F21"/>
  <c r="G21" s="1"/>
  <c r="L18"/>
  <c r="M18" s="1"/>
  <c r="F18"/>
  <c r="G18" s="1"/>
  <c r="L19"/>
  <c r="M19" s="1"/>
  <c r="F19"/>
  <c r="G19" s="1"/>
  <c r="L16"/>
  <c r="M16" s="1"/>
  <c r="F16"/>
  <c r="G16" s="1"/>
  <c r="L17"/>
  <c r="M17" s="1"/>
  <c r="F17"/>
  <c r="G17" s="1"/>
  <c r="L7"/>
  <c r="M7" s="1"/>
  <c r="F7"/>
  <c r="G7" s="1"/>
  <c r="L9"/>
  <c r="M9" s="1"/>
  <c r="F9"/>
  <c r="G9" s="1"/>
  <c r="L10"/>
  <c r="M10" s="1"/>
  <c r="F10"/>
  <c r="G10" s="1"/>
  <c r="L12"/>
  <c r="M12" s="1"/>
  <c r="F12"/>
  <c r="G12" s="1"/>
  <c r="L11"/>
  <c r="M11" s="1"/>
  <c r="F11"/>
  <c r="G11" s="1"/>
  <c r="L13"/>
  <c r="M13" s="1"/>
  <c r="F13"/>
  <c r="G13" s="1"/>
  <c r="L5"/>
  <c r="M5" s="1"/>
  <c r="F5"/>
  <c r="G5" s="1"/>
  <c r="L6"/>
  <c r="M6" s="1"/>
  <c r="F6"/>
  <c r="G6" s="1"/>
  <c r="L15"/>
  <c r="M15" s="1"/>
  <c r="F15"/>
  <c r="G15" s="1"/>
  <c r="L14"/>
  <c r="M14" s="1"/>
  <c r="F14"/>
  <c r="G14" s="1"/>
  <c r="L8"/>
  <c r="M8" s="1"/>
  <c r="F8"/>
  <c r="G8" s="1"/>
  <c r="K4"/>
  <c r="I4"/>
  <c r="F4"/>
  <c r="G4" s="1"/>
  <c r="L23" l="1"/>
  <c r="M23" s="1"/>
  <c r="N23" s="1"/>
  <c r="N24"/>
  <c r="N27"/>
  <c r="N30"/>
  <c r="N31"/>
  <c r="N32"/>
  <c r="N34"/>
  <c r="N38"/>
  <c r="N39"/>
  <c r="N40"/>
  <c r="N42"/>
  <c r="N48"/>
  <c r="N14"/>
  <c r="N6"/>
  <c r="N13"/>
  <c r="N12"/>
  <c r="N7"/>
  <c r="N16"/>
  <c r="N19"/>
  <c r="N18"/>
  <c r="N21"/>
  <c r="L44"/>
  <c r="M44" s="1"/>
  <c r="N44" s="1"/>
  <c r="N22"/>
  <c r="L4"/>
  <c r="M4" s="1"/>
  <c r="N4" s="1"/>
  <c r="N29"/>
  <c r="N33"/>
  <c r="N36"/>
  <c r="N35"/>
  <c r="N37"/>
  <c r="N41"/>
  <c r="N43"/>
  <c r="N47"/>
  <c r="N8"/>
  <c r="N15"/>
  <c r="N5"/>
  <c r="N11"/>
  <c r="N10"/>
  <c r="N9"/>
  <c r="N17"/>
  <c r="N25"/>
  <c r="N26"/>
  <c r="N28"/>
  <c r="L45"/>
  <c r="M45" s="1"/>
  <c r="N45" s="1"/>
  <c r="L46"/>
  <c r="M46" s="1"/>
  <c r="N46" s="1"/>
</calcChain>
</file>

<file path=xl/sharedStrings.xml><?xml version="1.0" encoding="utf-8"?>
<sst xmlns="http://schemas.openxmlformats.org/spreadsheetml/2006/main" count="219" uniqueCount="92">
  <si>
    <t>招聘岗位</t>
  </si>
  <si>
    <t>姓名</t>
  </si>
  <si>
    <t>性别</t>
  </si>
  <si>
    <t>笔试成绩</t>
  </si>
  <si>
    <t>“三支一扶”加分</t>
  </si>
  <si>
    <t>笔试总成绩</t>
  </si>
  <si>
    <t>笔试总成绩占总成绩40%</t>
  </si>
  <si>
    <t>面试成绩</t>
  </si>
  <si>
    <t>折后面试成绩占总成绩60%</t>
  </si>
  <si>
    <t>加权后总成绩</t>
  </si>
  <si>
    <t>名次</t>
  </si>
  <si>
    <t>片段教学成绩</t>
  </si>
  <si>
    <t>片段教学占面试成绩50%</t>
  </si>
  <si>
    <t>专业技能测试成绩</t>
  </si>
  <si>
    <t>专业技能测试占面试成绩50%</t>
  </si>
  <si>
    <t>面试总成绩</t>
  </si>
  <si>
    <t>幼儿教育</t>
  </si>
  <si>
    <t>朱雯洁</t>
  </si>
  <si>
    <t>女</t>
  </si>
  <si>
    <t>小学语文</t>
  </si>
  <si>
    <t>陈嘉倩</t>
  </si>
  <si>
    <t>苏微</t>
  </si>
  <si>
    <t>王梅</t>
  </si>
  <si>
    <t>陈莹莹</t>
  </si>
  <si>
    <t>邓春珠</t>
  </si>
  <si>
    <t>黄彩丽</t>
  </si>
  <si>
    <t>吴琴</t>
  </si>
  <si>
    <t>陈慧艳</t>
  </si>
  <si>
    <t>张雅琪</t>
  </si>
  <si>
    <t>罗婷</t>
  </si>
  <si>
    <t>罗倩倩</t>
  </si>
  <si>
    <t>苏晓倩</t>
  </si>
  <si>
    <t>陈倩芸</t>
  </si>
  <si>
    <t>陈晓霞</t>
  </si>
  <si>
    <t>徐晓红</t>
  </si>
  <si>
    <t>小学数学</t>
  </si>
  <si>
    <t>黄慧敏</t>
  </si>
  <si>
    <t>男</t>
  </si>
  <si>
    <t>小学科学</t>
  </si>
  <si>
    <t>秦志云</t>
  </si>
  <si>
    <t>小学音乐</t>
  </si>
  <si>
    <t>段雨伶</t>
  </si>
  <si>
    <t>初中语文</t>
  </si>
  <si>
    <t>陈奇</t>
  </si>
  <si>
    <t>陈芳</t>
  </si>
  <si>
    <t>施海燕</t>
  </si>
  <si>
    <t>邓露欣</t>
  </si>
  <si>
    <t>初中数学</t>
  </si>
  <si>
    <t>邱梦桐</t>
  </si>
  <si>
    <t>陈淑梅</t>
  </si>
  <si>
    <t>邱灿宇</t>
  </si>
  <si>
    <t>初中英语</t>
  </si>
  <si>
    <t>蒋丽瑶</t>
  </si>
  <si>
    <t>丰忆凌</t>
  </si>
  <si>
    <t>吴晓雪</t>
  </si>
  <si>
    <t>罗美华</t>
  </si>
  <si>
    <t>李金珠</t>
  </si>
  <si>
    <t>王燕军</t>
  </si>
  <si>
    <t>杨惠玲</t>
  </si>
  <si>
    <t>初中物理</t>
  </si>
  <si>
    <t>陶杨玲</t>
  </si>
  <si>
    <t>初中生物</t>
  </si>
  <si>
    <t>廖晓茜</t>
  </si>
  <si>
    <t>初中思想政治</t>
  </si>
  <si>
    <t>李鑫钰</t>
  </si>
  <si>
    <t>蓝美华</t>
  </si>
  <si>
    <t>初中历史</t>
  </si>
  <si>
    <t>王秀清</t>
  </si>
  <si>
    <t>初中地理</t>
  </si>
  <si>
    <t>蒋惠灵</t>
  </si>
  <si>
    <t>初中美术</t>
  </si>
  <si>
    <t>陈可嘉</t>
  </si>
  <si>
    <t>初中体育</t>
  </si>
  <si>
    <t>郑兴拾</t>
  </si>
  <si>
    <t>罗德勋</t>
  </si>
  <si>
    <t>初中心理健康</t>
  </si>
  <si>
    <t>郑雨欣</t>
  </si>
  <si>
    <t>尤艳铃</t>
  </si>
  <si>
    <t>张善玮</t>
  </si>
  <si>
    <t>公费师范生</t>
  </si>
  <si>
    <t>备注</t>
    <phoneticPr fontId="1" type="noConversion"/>
  </si>
  <si>
    <t>林晓香</t>
  </si>
  <si>
    <t>体检结果</t>
    <phoneticPr fontId="1" type="noConversion"/>
  </si>
  <si>
    <t>怀孕延期体检</t>
    <phoneticPr fontId="1" type="noConversion"/>
  </si>
  <si>
    <t>合格</t>
    <phoneticPr fontId="1" type="noConversion"/>
  </si>
  <si>
    <t>小学数学</t>
    <phoneticPr fontId="1" type="noConversion"/>
  </si>
  <si>
    <t>华敦阳</t>
    <phoneticPr fontId="1" type="noConversion"/>
  </si>
  <si>
    <t>男</t>
    <phoneticPr fontId="1" type="noConversion"/>
  </si>
  <si>
    <t>吴永杰</t>
    <phoneticPr fontId="1" type="noConversion"/>
  </si>
  <si>
    <t>学前教育</t>
    <phoneticPr fontId="1" type="noConversion"/>
  </si>
  <si>
    <t>柯庆欣</t>
    <phoneticPr fontId="1" type="noConversion"/>
  </si>
  <si>
    <r>
      <rPr>
        <sz val="18"/>
        <rFont val="宋体"/>
        <family val="3"/>
        <charset val="134"/>
        <scheme val="minor"/>
      </rPr>
      <t>附件1</t>
    </r>
    <r>
      <rPr>
        <b/>
        <sz val="18"/>
        <rFont val="宋体"/>
        <family val="3"/>
        <charset val="134"/>
        <scheme val="minor"/>
      </rPr>
      <t xml:space="preserve">   三元区2022年中小学幼儿园新任教师公开招聘体检结果名单公示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</si>
</sst>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12"/>
      <color rgb="FFFF0000"/>
      <name val="仿宋"/>
      <family val="3"/>
      <charset val="134"/>
    </font>
    <font>
      <b/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FF0000"/>
      </diagonal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8" xfId="0" applyFont="1" applyFill="1" applyBorder="1"/>
    <xf numFmtId="0" fontId="6" fillId="0" borderId="9" xfId="0" applyFont="1" applyFill="1" applyBorder="1"/>
    <xf numFmtId="0" fontId="4" fillId="0" borderId="9" xfId="0" applyFont="1" applyFill="1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>
      <pane ySplit="3" topLeftCell="A4" activePane="bottomLeft" state="frozen"/>
      <selection pane="bottomLeft" activeCell="P16" sqref="P16:P52"/>
    </sheetView>
  </sheetViews>
  <sheetFormatPr defaultColWidth="9" defaultRowHeight="14"/>
  <cols>
    <col min="1" max="1" width="10.54296875" style="1" customWidth="1"/>
    <col min="2" max="2" width="8.36328125" style="1" customWidth="1"/>
    <col min="3" max="3" width="3.90625" style="1" customWidth="1"/>
    <col min="4" max="4" width="7" style="1" customWidth="1"/>
    <col min="5" max="5" width="5" style="1" customWidth="1"/>
    <col min="6" max="6" width="7.7265625" style="1" customWidth="1"/>
    <col min="7" max="7" width="9" style="1"/>
    <col min="8" max="8" width="7.90625" style="1" customWidth="1"/>
    <col min="9" max="11" width="9" style="1"/>
    <col min="12" max="12" width="7.453125" style="1" customWidth="1"/>
    <col min="13" max="13" width="8.36328125" style="1" customWidth="1"/>
    <col min="14" max="14" width="6.54296875" style="1" customWidth="1"/>
    <col min="15" max="15" width="6.6328125" style="8" customWidth="1"/>
    <col min="16" max="16384" width="9" style="1"/>
  </cols>
  <sheetData>
    <row r="1" spans="1:17" ht="44.5" customHeight="1">
      <c r="A1" s="16" t="s">
        <v>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2.5" customHeight="1">
      <c r="A2" s="25" t="s">
        <v>0</v>
      </c>
      <c r="B2" s="25" t="s">
        <v>1</v>
      </c>
      <c r="C2" s="19" t="s">
        <v>2</v>
      </c>
      <c r="D2" s="19" t="s">
        <v>3</v>
      </c>
      <c r="E2" s="24" t="s">
        <v>4</v>
      </c>
      <c r="F2" s="19" t="s">
        <v>5</v>
      </c>
      <c r="G2" s="19" t="s">
        <v>6</v>
      </c>
      <c r="H2" s="21" t="s">
        <v>7</v>
      </c>
      <c r="I2" s="22"/>
      <c r="J2" s="22"/>
      <c r="K2" s="22"/>
      <c r="L2" s="23"/>
      <c r="M2" s="24" t="s">
        <v>8</v>
      </c>
      <c r="N2" s="24" t="s">
        <v>9</v>
      </c>
      <c r="O2" s="25" t="s">
        <v>10</v>
      </c>
      <c r="P2" s="19" t="s">
        <v>82</v>
      </c>
      <c r="Q2" s="17" t="s">
        <v>80</v>
      </c>
    </row>
    <row r="3" spans="1:17" ht="56">
      <c r="A3" s="25"/>
      <c r="B3" s="25"/>
      <c r="C3" s="20"/>
      <c r="D3" s="20"/>
      <c r="E3" s="24"/>
      <c r="F3" s="20"/>
      <c r="G3" s="20"/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24"/>
      <c r="N3" s="24"/>
      <c r="O3" s="25"/>
      <c r="P3" s="20"/>
      <c r="Q3" s="18"/>
    </row>
    <row r="4" spans="1:17" ht="16" customHeight="1">
      <c r="A4" s="3" t="s">
        <v>16</v>
      </c>
      <c r="B4" s="3" t="s">
        <v>17</v>
      </c>
      <c r="C4" s="3" t="s">
        <v>18</v>
      </c>
      <c r="D4" s="3">
        <v>122.8</v>
      </c>
      <c r="E4" s="3">
        <v>0</v>
      </c>
      <c r="F4" s="3">
        <f>D4+E4</f>
        <v>122.8</v>
      </c>
      <c r="G4" s="3">
        <f>F4*0.4</f>
        <v>49.120000000000005</v>
      </c>
      <c r="H4" s="3">
        <v>74.400000000000006</v>
      </c>
      <c r="I4" s="3">
        <f>H4*0.5</f>
        <v>37.200000000000003</v>
      </c>
      <c r="J4" s="3">
        <v>84.6</v>
      </c>
      <c r="K4" s="3">
        <f>J4*0.5</f>
        <v>42.3</v>
      </c>
      <c r="L4" s="3">
        <f>I4+K4</f>
        <v>79.5</v>
      </c>
      <c r="M4" s="3">
        <f>L4*0.6</f>
        <v>47.699999999999996</v>
      </c>
      <c r="N4" s="3">
        <f>G4+M4</f>
        <v>96.82</v>
      </c>
      <c r="O4" s="4">
        <v>1</v>
      </c>
      <c r="P4" s="14" t="s">
        <v>84</v>
      </c>
      <c r="Q4" s="2"/>
    </row>
    <row r="5" spans="1:17" ht="16" customHeight="1">
      <c r="A5" s="3" t="s">
        <v>19</v>
      </c>
      <c r="B5" s="3" t="s">
        <v>24</v>
      </c>
      <c r="C5" s="3" t="s">
        <v>18</v>
      </c>
      <c r="D5" s="3">
        <v>102.8</v>
      </c>
      <c r="E5" s="3">
        <v>0</v>
      </c>
      <c r="F5" s="3">
        <f t="shared" ref="F5:F20" si="0">D5+E5</f>
        <v>102.8</v>
      </c>
      <c r="G5" s="3">
        <f t="shared" ref="G5:G20" si="1">F5*0.4</f>
        <v>41.120000000000005</v>
      </c>
      <c r="H5" s="3">
        <v>90.8</v>
      </c>
      <c r="I5" s="10"/>
      <c r="J5" s="10"/>
      <c r="K5" s="10"/>
      <c r="L5" s="3">
        <f t="shared" ref="L5:L20" si="2">H5</f>
        <v>90.8</v>
      </c>
      <c r="M5" s="3">
        <f t="shared" ref="M5:M20" si="3">L5*0.6</f>
        <v>54.48</v>
      </c>
      <c r="N5" s="9">
        <f t="shared" ref="N5:N20" si="4">G5+M5</f>
        <v>95.6</v>
      </c>
      <c r="O5" s="4">
        <v>1</v>
      </c>
      <c r="P5" s="14" t="s">
        <v>84</v>
      </c>
      <c r="Q5" s="2"/>
    </row>
    <row r="6" spans="1:17" ht="16" customHeight="1">
      <c r="A6" s="3" t="s">
        <v>19</v>
      </c>
      <c r="B6" s="3" t="s">
        <v>23</v>
      </c>
      <c r="C6" s="3" t="s">
        <v>18</v>
      </c>
      <c r="D6" s="3">
        <v>104.1</v>
      </c>
      <c r="E6" s="3">
        <v>0</v>
      </c>
      <c r="F6" s="3">
        <f t="shared" si="0"/>
        <v>104.1</v>
      </c>
      <c r="G6" s="3">
        <f t="shared" si="1"/>
        <v>41.64</v>
      </c>
      <c r="H6" s="3">
        <v>88.2</v>
      </c>
      <c r="I6" s="10"/>
      <c r="J6" s="10"/>
      <c r="K6" s="10"/>
      <c r="L6" s="3">
        <f t="shared" si="2"/>
        <v>88.2</v>
      </c>
      <c r="M6" s="3">
        <f t="shared" si="3"/>
        <v>52.92</v>
      </c>
      <c r="N6" s="3">
        <f t="shared" si="4"/>
        <v>94.56</v>
      </c>
      <c r="O6" s="4">
        <v>2</v>
      </c>
      <c r="P6" s="14" t="s">
        <v>84</v>
      </c>
      <c r="Q6" s="2"/>
    </row>
    <row r="7" spans="1:17" ht="16" customHeight="1">
      <c r="A7" s="3" t="s">
        <v>19</v>
      </c>
      <c r="B7" s="3" t="s">
        <v>30</v>
      </c>
      <c r="C7" s="3" t="s">
        <v>18</v>
      </c>
      <c r="D7" s="3">
        <v>94.6</v>
      </c>
      <c r="E7" s="3">
        <v>5</v>
      </c>
      <c r="F7" s="3">
        <f t="shared" si="0"/>
        <v>99.6</v>
      </c>
      <c r="G7" s="3">
        <f t="shared" si="1"/>
        <v>39.840000000000003</v>
      </c>
      <c r="H7" s="3">
        <v>91.2</v>
      </c>
      <c r="I7" s="10"/>
      <c r="J7" s="10"/>
      <c r="K7" s="10"/>
      <c r="L7" s="3">
        <f t="shared" si="2"/>
        <v>91.2</v>
      </c>
      <c r="M7" s="3">
        <f t="shared" si="3"/>
        <v>54.72</v>
      </c>
      <c r="N7" s="3">
        <f t="shared" si="4"/>
        <v>94.56</v>
      </c>
      <c r="O7" s="4">
        <v>2</v>
      </c>
      <c r="P7" s="14" t="s">
        <v>84</v>
      </c>
      <c r="Q7" s="2"/>
    </row>
    <row r="8" spans="1:17" ht="16" customHeight="1">
      <c r="A8" s="3" t="s">
        <v>19</v>
      </c>
      <c r="B8" s="3" t="s">
        <v>20</v>
      </c>
      <c r="C8" s="3" t="s">
        <v>18</v>
      </c>
      <c r="D8" s="3">
        <v>106.2</v>
      </c>
      <c r="E8" s="3">
        <v>0</v>
      </c>
      <c r="F8" s="3">
        <f t="shared" si="0"/>
        <v>106.2</v>
      </c>
      <c r="G8" s="3">
        <f t="shared" si="1"/>
        <v>42.480000000000004</v>
      </c>
      <c r="H8" s="3">
        <v>85</v>
      </c>
      <c r="I8" s="10"/>
      <c r="J8" s="10"/>
      <c r="K8" s="10"/>
      <c r="L8" s="3">
        <f t="shared" si="2"/>
        <v>85</v>
      </c>
      <c r="M8" s="3">
        <f t="shared" si="3"/>
        <v>51</v>
      </c>
      <c r="N8" s="9">
        <f t="shared" si="4"/>
        <v>93.48</v>
      </c>
      <c r="O8" s="4">
        <v>4</v>
      </c>
      <c r="P8" s="14" t="s">
        <v>84</v>
      </c>
      <c r="Q8" s="2"/>
    </row>
    <row r="9" spans="1:17" ht="16" customHeight="1">
      <c r="A9" s="3" t="s">
        <v>19</v>
      </c>
      <c r="B9" s="3" t="s">
        <v>29</v>
      </c>
      <c r="C9" s="3" t="s">
        <v>18</v>
      </c>
      <c r="D9" s="3">
        <v>96.7</v>
      </c>
      <c r="E9" s="3">
        <v>0</v>
      </c>
      <c r="F9" s="3">
        <f t="shared" si="0"/>
        <v>96.7</v>
      </c>
      <c r="G9" s="3">
        <f t="shared" si="1"/>
        <v>38.680000000000007</v>
      </c>
      <c r="H9" s="3">
        <v>89.8</v>
      </c>
      <c r="I9" s="10"/>
      <c r="J9" s="10"/>
      <c r="K9" s="10"/>
      <c r="L9" s="3">
        <f t="shared" si="2"/>
        <v>89.8</v>
      </c>
      <c r="M9" s="3">
        <f t="shared" si="3"/>
        <v>53.879999999999995</v>
      </c>
      <c r="N9" s="9">
        <f t="shared" si="4"/>
        <v>92.56</v>
      </c>
      <c r="O9" s="4">
        <v>5</v>
      </c>
      <c r="P9" s="14" t="s">
        <v>84</v>
      </c>
      <c r="Q9" s="2"/>
    </row>
    <row r="10" spans="1:17" ht="16" customHeight="1">
      <c r="A10" s="3" t="s">
        <v>19</v>
      </c>
      <c r="B10" s="3" t="s">
        <v>28</v>
      </c>
      <c r="C10" s="3" t="s">
        <v>18</v>
      </c>
      <c r="D10" s="3">
        <v>97.4</v>
      </c>
      <c r="E10" s="3">
        <v>0</v>
      </c>
      <c r="F10" s="3">
        <f t="shared" si="0"/>
        <v>97.4</v>
      </c>
      <c r="G10" s="3">
        <f t="shared" si="1"/>
        <v>38.960000000000008</v>
      </c>
      <c r="H10" s="3">
        <v>89</v>
      </c>
      <c r="I10" s="10"/>
      <c r="J10" s="10"/>
      <c r="K10" s="10"/>
      <c r="L10" s="3">
        <f t="shared" si="2"/>
        <v>89</v>
      </c>
      <c r="M10" s="3">
        <f t="shared" si="3"/>
        <v>53.4</v>
      </c>
      <c r="N10" s="9">
        <f t="shared" si="4"/>
        <v>92.360000000000014</v>
      </c>
      <c r="O10" s="4">
        <v>6</v>
      </c>
      <c r="P10" s="14" t="s">
        <v>84</v>
      </c>
      <c r="Q10" s="2"/>
    </row>
    <row r="11" spans="1:17" ht="16" customHeight="1">
      <c r="A11" s="3" t="s">
        <v>19</v>
      </c>
      <c r="B11" s="3" t="s">
        <v>26</v>
      </c>
      <c r="C11" s="3" t="s">
        <v>18</v>
      </c>
      <c r="D11" s="3">
        <v>99.9</v>
      </c>
      <c r="E11" s="3">
        <v>0</v>
      </c>
      <c r="F11" s="3">
        <f t="shared" si="0"/>
        <v>99.9</v>
      </c>
      <c r="G11" s="3">
        <f t="shared" si="1"/>
        <v>39.960000000000008</v>
      </c>
      <c r="H11" s="3">
        <v>83.2</v>
      </c>
      <c r="I11" s="10"/>
      <c r="J11" s="10"/>
      <c r="K11" s="10"/>
      <c r="L11" s="3">
        <f t="shared" si="2"/>
        <v>83.2</v>
      </c>
      <c r="M11" s="3">
        <f t="shared" si="3"/>
        <v>49.92</v>
      </c>
      <c r="N11" s="9">
        <f t="shared" si="4"/>
        <v>89.88000000000001</v>
      </c>
      <c r="O11" s="4">
        <v>7</v>
      </c>
      <c r="P11" s="14" t="s">
        <v>84</v>
      </c>
      <c r="Q11" s="2"/>
    </row>
    <row r="12" spans="1:17" ht="16" customHeight="1">
      <c r="A12" s="3" t="s">
        <v>19</v>
      </c>
      <c r="B12" s="3" t="s">
        <v>27</v>
      </c>
      <c r="C12" s="3" t="s">
        <v>18</v>
      </c>
      <c r="D12" s="6">
        <v>98</v>
      </c>
      <c r="E12" s="3">
        <v>0</v>
      </c>
      <c r="F12" s="6">
        <f t="shared" si="0"/>
        <v>98</v>
      </c>
      <c r="G12" s="3">
        <f t="shared" si="1"/>
        <v>39.200000000000003</v>
      </c>
      <c r="H12" s="3">
        <v>84</v>
      </c>
      <c r="I12" s="10"/>
      <c r="J12" s="10"/>
      <c r="K12" s="10"/>
      <c r="L12" s="3">
        <f t="shared" si="2"/>
        <v>84</v>
      </c>
      <c r="M12" s="3">
        <f t="shared" si="3"/>
        <v>50.4</v>
      </c>
      <c r="N12" s="9">
        <f t="shared" si="4"/>
        <v>89.6</v>
      </c>
      <c r="O12" s="4">
        <v>8</v>
      </c>
      <c r="P12" s="14" t="s">
        <v>84</v>
      </c>
      <c r="Q12" s="2"/>
    </row>
    <row r="13" spans="1:17" ht="16" customHeight="1">
      <c r="A13" s="3" t="s">
        <v>19</v>
      </c>
      <c r="B13" s="3" t="s">
        <v>25</v>
      </c>
      <c r="C13" s="3" t="s">
        <v>18</v>
      </c>
      <c r="D13" s="3">
        <v>101.2</v>
      </c>
      <c r="E13" s="3">
        <v>0</v>
      </c>
      <c r="F13" s="3">
        <f t="shared" si="0"/>
        <v>101.2</v>
      </c>
      <c r="G13" s="3">
        <f t="shared" si="1"/>
        <v>40.480000000000004</v>
      </c>
      <c r="H13" s="3">
        <v>81.8</v>
      </c>
      <c r="I13" s="10"/>
      <c r="J13" s="10"/>
      <c r="K13" s="10"/>
      <c r="L13" s="3">
        <f t="shared" si="2"/>
        <v>81.8</v>
      </c>
      <c r="M13" s="3">
        <f t="shared" si="3"/>
        <v>49.08</v>
      </c>
      <c r="N13" s="9">
        <f t="shared" si="4"/>
        <v>89.56</v>
      </c>
      <c r="O13" s="4">
        <v>9</v>
      </c>
      <c r="P13" s="14" t="s">
        <v>84</v>
      </c>
      <c r="Q13" s="2"/>
    </row>
    <row r="14" spans="1:17" ht="16" customHeight="1">
      <c r="A14" s="3" t="s">
        <v>19</v>
      </c>
      <c r="B14" s="3" t="s">
        <v>21</v>
      </c>
      <c r="C14" s="3" t="s">
        <v>18</v>
      </c>
      <c r="D14" s="3">
        <v>105.9</v>
      </c>
      <c r="E14" s="3">
        <v>0</v>
      </c>
      <c r="F14" s="3">
        <f t="shared" si="0"/>
        <v>105.9</v>
      </c>
      <c r="G14" s="3">
        <f t="shared" si="1"/>
        <v>42.360000000000007</v>
      </c>
      <c r="H14" s="3">
        <v>77.2</v>
      </c>
      <c r="I14" s="10"/>
      <c r="J14" s="10"/>
      <c r="K14" s="10"/>
      <c r="L14" s="3">
        <f t="shared" si="2"/>
        <v>77.2</v>
      </c>
      <c r="M14" s="3">
        <f t="shared" si="3"/>
        <v>46.32</v>
      </c>
      <c r="N14" s="9">
        <f t="shared" si="4"/>
        <v>88.68</v>
      </c>
      <c r="O14" s="4">
        <v>10</v>
      </c>
      <c r="P14" s="14" t="s">
        <v>84</v>
      </c>
      <c r="Q14" s="2"/>
    </row>
    <row r="15" spans="1:17" ht="32" customHeight="1">
      <c r="A15" s="3" t="s">
        <v>19</v>
      </c>
      <c r="B15" s="3" t="s">
        <v>22</v>
      </c>
      <c r="C15" s="3" t="s">
        <v>18</v>
      </c>
      <c r="D15" s="3">
        <v>104.5</v>
      </c>
      <c r="E15" s="3">
        <v>0</v>
      </c>
      <c r="F15" s="3">
        <f t="shared" si="0"/>
        <v>104.5</v>
      </c>
      <c r="G15" s="3">
        <f t="shared" si="1"/>
        <v>41.800000000000004</v>
      </c>
      <c r="H15" s="3">
        <v>77.400000000000006</v>
      </c>
      <c r="I15" s="10"/>
      <c r="J15" s="10"/>
      <c r="K15" s="10"/>
      <c r="L15" s="3">
        <f t="shared" si="2"/>
        <v>77.400000000000006</v>
      </c>
      <c r="M15" s="3">
        <f t="shared" si="3"/>
        <v>46.440000000000005</v>
      </c>
      <c r="N15" s="9">
        <f t="shared" si="4"/>
        <v>88.240000000000009</v>
      </c>
      <c r="O15" s="4">
        <v>11</v>
      </c>
      <c r="P15" s="2"/>
      <c r="Q15" s="15" t="s">
        <v>83</v>
      </c>
    </row>
    <row r="16" spans="1:17" ht="16" customHeight="1">
      <c r="A16" s="3" t="s">
        <v>19</v>
      </c>
      <c r="B16" s="3" t="s">
        <v>32</v>
      </c>
      <c r="C16" s="3" t="s">
        <v>18</v>
      </c>
      <c r="D16" s="3">
        <v>91.2</v>
      </c>
      <c r="E16" s="3">
        <v>0</v>
      </c>
      <c r="F16" s="3">
        <f t="shared" si="0"/>
        <v>91.2</v>
      </c>
      <c r="G16" s="3">
        <f t="shared" si="1"/>
        <v>36.480000000000004</v>
      </c>
      <c r="H16" s="3">
        <v>86.2</v>
      </c>
      <c r="I16" s="10"/>
      <c r="J16" s="10"/>
      <c r="K16" s="10"/>
      <c r="L16" s="3">
        <f t="shared" si="2"/>
        <v>86.2</v>
      </c>
      <c r="M16" s="3">
        <f t="shared" si="3"/>
        <v>51.72</v>
      </c>
      <c r="N16" s="9">
        <f t="shared" si="4"/>
        <v>88.2</v>
      </c>
      <c r="O16" s="4">
        <v>12</v>
      </c>
      <c r="P16" s="14" t="s">
        <v>84</v>
      </c>
      <c r="Q16" s="2"/>
    </row>
    <row r="17" spans="1:17" ht="16" customHeight="1">
      <c r="A17" s="3" t="s">
        <v>19</v>
      </c>
      <c r="B17" s="3" t="s">
        <v>31</v>
      </c>
      <c r="C17" s="3" t="s">
        <v>18</v>
      </c>
      <c r="D17" s="3">
        <v>93.1</v>
      </c>
      <c r="E17" s="3">
        <v>0</v>
      </c>
      <c r="F17" s="3">
        <f t="shared" si="0"/>
        <v>93.1</v>
      </c>
      <c r="G17" s="3">
        <f t="shared" si="1"/>
        <v>37.24</v>
      </c>
      <c r="H17" s="3">
        <v>79</v>
      </c>
      <c r="I17" s="10"/>
      <c r="J17" s="10"/>
      <c r="K17" s="10"/>
      <c r="L17" s="3">
        <f t="shared" si="2"/>
        <v>79</v>
      </c>
      <c r="M17" s="3">
        <f t="shared" si="3"/>
        <v>47.4</v>
      </c>
      <c r="N17" s="9">
        <f t="shared" si="4"/>
        <v>84.64</v>
      </c>
      <c r="O17" s="4">
        <v>14</v>
      </c>
      <c r="P17" s="14" t="s">
        <v>84</v>
      </c>
      <c r="Q17" s="2"/>
    </row>
    <row r="18" spans="1:17" ht="16" customHeight="1">
      <c r="A18" s="3" t="s">
        <v>19</v>
      </c>
      <c r="B18" s="3" t="s">
        <v>34</v>
      </c>
      <c r="C18" s="3" t="s">
        <v>18</v>
      </c>
      <c r="D18" s="3">
        <v>83.5</v>
      </c>
      <c r="E18" s="3">
        <v>0</v>
      </c>
      <c r="F18" s="3">
        <f t="shared" si="0"/>
        <v>83.5</v>
      </c>
      <c r="G18" s="3">
        <f t="shared" si="1"/>
        <v>33.4</v>
      </c>
      <c r="H18" s="3">
        <v>83.2</v>
      </c>
      <c r="I18" s="10"/>
      <c r="J18" s="10"/>
      <c r="K18" s="10"/>
      <c r="L18" s="3">
        <f t="shared" si="2"/>
        <v>83.2</v>
      </c>
      <c r="M18" s="3">
        <f t="shared" si="3"/>
        <v>49.92</v>
      </c>
      <c r="N18" s="9">
        <f t="shared" si="4"/>
        <v>83.32</v>
      </c>
      <c r="O18" s="4">
        <v>15</v>
      </c>
      <c r="P18" s="14" t="s">
        <v>84</v>
      </c>
      <c r="Q18" s="2"/>
    </row>
    <row r="19" spans="1:17" ht="16" customHeight="1">
      <c r="A19" s="3" t="s">
        <v>19</v>
      </c>
      <c r="B19" s="3" t="s">
        <v>33</v>
      </c>
      <c r="C19" s="3" t="s">
        <v>18</v>
      </c>
      <c r="D19" s="3">
        <v>87.8</v>
      </c>
      <c r="E19" s="3">
        <v>0</v>
      </c>
      <c r="F19" s="3">
        <f t="shared" si="0"/>
        <v>87.8</v>
      </c>
      <c r="G19" s="3">
        <f t="shared" si="1"/>
        <v>35.119999999999997</v>
      </c>
      <c r="H19" s="3">
        <v>79.2</v>
      </c>
      <c r="I19" s="10"/>
      <c r="J19" s="10"/>
      <c r="K19" s="10"/>
      <c r="L19" s="3">
        <f t="shared" si="2"/>
        <v>79.2</v>
      </c>
      <c r="M19" s="3">
        <f t="shared" si="3"/>
        <v>47.52</v>
      </c>
      <c r="N19" s="9">
        <f t="shared" si="4"/>
        <v>82.64</v>
      </c>
      <c r="O19" s="4">
        <v>16</v>
      </c>
      <c r="P19" s="14" t="s">
        <v>84</v>
      </c>
      <c r="Q19" s="2"/>
    </row>
    <row r="20" spans="1:17" ht="16" customHeight="1">
      <c r="A20" s="3" t="s">
        <v>19</v>
      </c>
      <c r="B20" s="3" t="s">
        <v>81</v>
      </c>
      <c r="C20" s="3" t="s">
        <v>18</v>
      </c>
      <c r="D20" s="3">
        <v>76</v>
      </c>
      <c r="E20" s="3">
        <v>0</v>
      </c>
      <c r="F20" s="3">
        <f t="shared" si="0"/>
        <v>76</v>
      </c>
      <c r="G20" s="3">
        <f t="shared" si="1"/>
        <v>30.400000000000002</v>
      </c>
      <c r="H20" s="3">
        <v>85.8</v>
      </c>
      <c r="I20" s="11"/>
      <c r="J20" s="12"/>
      <c r="K20" s="12"/>
      <c r="L20" s="3">
        <f t="shared" si="2"/>
        <v>85.8</v>
      </c>
      <c r="M20" s="3">
        <f t="shared" si="3"/>
        <v>51.48</v>
      </c>
      <c r="N20" s="3">
        <f t="shared" si="4"/>
        <v>81.88</v>
      </c>
      <c r="O20" s="13">
        <v>17</v>
      </c>
      <c r="P20" s="14" t="s">
        <v>84</v>
      </c>
      <c r="Q20" s="2"/>
    </row>
    <row r="21" spans="1:17" ht="16" customHeight="1">
      <c r="A21" s="3" t="s">
        <v>35</v>
      </c>
      <c r="B21" s="3" t="s">
        <v>36</v>
      </c>
      <c r="C21" s="3" t="s">
        <v>18</v>
      </c>
      <c r="D21" s="3">
        <v>108.3</v>
      </c>
      <c r="E21" s="3">
        <v>0</v>
      </c>
      <c r="F21" s="3">
        <f t="shared" ref="F21:F27" si="5">D21+E21</f>
        <v>108.3</v>
      </c>
      <c r="G21" s="3">
        <f>F21*0.4</f>
        <v>43.32</v>
      </c>
      <c r="H21" s="3">
        <v>85.2</v>
      </c>
      <c r="I21" s="10"/>
      <c r="J21" s="10"/>
      <c r="K21" s="10"/>
      <c r="L21" s="3">
        <f>H21</f>
        <v>85.2</v>
      </c>
      <c r="M21" s="3">
        <f t="shared" ref="M21:M27" si="6">L21*0.6</f>
        <v>51.12</v>
      </c>
      <c r="N21" s="3">
        <f t="shared" ref="N21:N27" si="7">G21+M21</f>
        <v>94.44</v>
      </c>
      <c r="O21" s="4">
        <v>1</v>
      </c>
      <c r="P21" s="14" t="s">
        <v>84</v>
      </c>
      <c r="Q21" s="2"/>
    </row>
    <row r="22" spans="1:17" ht="16" customHeight="1">
      <c r="A22" s="3" t="s">
        <v>38</v>
      </c>
      <c r="B22" s="3" t="s">
        <v>39</v>
      </c>
      <c r="C22" s="3" t="s">
        <v>37</v>
      </c>
      <c r="D22" s="3">
        <v>77.900000000000006</v>
      </c>
      <c r="E22" s="3">
        <v>0</v>
      </c>
      <c r="F22" s="3">
        <f t="shared" si="5"/>
        <v>77.900000000000006</v>
      </c>
      <c r="G22" s="3">
        <f>F22*0.4</f>
        <v>31.160000000000004</v>
      </c>
      <c r="H22" s="3">
        <v>89</v>
      </c>
      <c r="I22" s="10"/>
      <c r="J22" s="10"/>
      <c r="K22" s="10"/>
      <c r="L22" s="3">
        <f>H22</f>
        <v>89</v>
      </c>
      <c r="M22" s="3">
        <f t="shared" si="6"/>
        <v>53.4</v>
      </c>
      <c r="N22" s="3">
        <f t="shared" si="7"/>
        <v>84.56</v>
      </c>
      <c r="O22" s="4">
        <v>1</v>
      </c>
      <c r="P22" s="14" t="s">
        <v>84</v>
      </c>
      <c r="Q22" s="2"/>
    </row>
    <row r="23" spans="1:17" ht="16" customHeight="1">
      <c r="A23" s="3" t="s">
        <v>40</v>
      </c>
      <c r="B23" s="3" t="s">
        <v>41</v>
      </c>
      <c r="C23" s="3" t="s">
        <v>18</v>
      </c>
      <c r="D23" s="3">
        <v>96.8</v>
      </c>
      <c r="E23" s="3">
        <v>0</v>
      </c>
      <c r="F23" s="3">
        <f t="shared" si="5"/>
        <v>96.8</v>
      </c>
      <c r="G23" s="3">
        <f>F23*0.4</f>
        <v>38.72</v>
      </c>
      <c r="H23" s="3">
        <v>89.2</v>
      </c>
      <c r="I23" s="3">
        <f t="shared" ref="I23" si="8">H23*0.5</f>
        <v>44.6</v>
      </c>
      <c r="J23" s="3">
        <v>89.4</v>
      </c>
      <c r="K23" s="3">
        <f t="shared" ref="K23" si="9">J23*0.5</f>
        <v>44.7</v>
      </c>
      <c r="L23" s="3">
        <f t="shared" ref="L23" si="10">I23+K23</f>
        <v>89.300000000000011</v>
      </c>
      <c r="M23" s="3">
        <f t="shared" si="6"/>
        <v>53.580000000000005</v>
      </c>
      <c r="N23" s="9">
        <f t="shared" si="7"/>
        <v>92.300000000000011</v>
      </c>
      <c r="O23" s="4">
        <v>1</v>
      </c>
      <c r="P23" s="14" t="s">
        <v>84</v>
      </c>
      <c r="Q23" s="2"/>
    </row>
    <row r="24" spans="1:17" ht="16" customHeight="1">
      <c r="A24" s="3" t="s">
        <v>42</v>
      </c>
      <c r="B24" s="3" t="s">
        <v>43</v>
      </c>
      <c r="C24" s="3" t="s">
        <v>18</v>
      </c>
      <c r="D24" s="3">
        <v>108.6</v>
      </c>
      <c r="E24" s="3">
        <v>0</v>
      </c>
      <c r="F24" s="3">
        <f t="shared" si="5"/>
        <v>108.6</v>
      </c>
      <c r="G24" s="3">
        <f t="shared" ref="G24:G45" si="11">F24*0.4</f>
        <v>43.44</v>
      </c>
      <c r="H24" s="3">
        <v>88</v>
      </c>
      <c r="I24" s="10"/>
      <c r="J24" s="10"/>
      <c r="K24" s="10"/>
      <c r="L24" s="3">
        <f>H24</f>
        <v>88</v>
      </c>
      <c r="M24" s="3">
        <f t="shared" si="6"/>
        <v>52.8</v>
      </c>
      <c r="N24" s="9">
        <f t="shared" si="7"/>
        <v>96.24</v>
      </c>
      <c r="O24" s="4">
        <v>1</v>
      </c>
      <c r="P24" s="14" t="s">
        <v>84</v>
      </c>
      <c r="Q24" s="2"/>
    </row>
    <row r="25" spans="1:17" ht="16" customHeight="1">
      <c r="A25" s="3" t="s">
        <v>42</v>
      </c>
      <c r="B25" s="3" t="s">
        <v>44</v>
      </c>
      <c r="C25" s="3" t="s">
        <v>18</v>
      </c>
      <c r="D25" s="3">
        <v>107.2</v>
      </c>
      <c r="E25" s="3">
        <v>0</v>
      </c>
      <c r="F25" s="3">
        <f t="shared" si="5"/>
        <v>107.2</v>
      </c>
      <c r="G25" s="3">
        <f t="shared" si="11"/>
        <v>42.88</v>
      </c>
      <c r="H25" s="3">
        <v>88.6</v>
      </c>
      <c r="I25" s="10"/>
      <c r="J25" s="10"/>
      <c r="K25" s="10"/>
      <c r="L25" s="3">
        <f t="shared" ref="L25:L27" si="12">H25</f>
        <v>88.6</v>
      </c>
      <c r="M25" s="3">
        <f t="shared" si="6"/>
        <v>53.16</v>
      </c>
      <c r="N25" s="9">
        <f t="shared" si="7"/>
        <v>96.039999999999992</v>
      </c>
      <c r="O25" s="4">
        <v>2</v>
      </c>
      <c r="P25" s="14" t="s">
        <v>84</v>
      </c>
      <c r="Q25" s="2"/>
    </row>
    <row r="26" spans="1:17" ht="16" customHeight="1">
      <c r="A26" s="3" t="s">
        <v>42</v>
      </c>
      <c r="B26" s="3" t="s">
        <v>46</v>
      </c>
      <c r="C26" s="3" t="s">
        <v>18</v>
      </c>
      <c r="D26" s="3">
        <v>91.3</v>
      </c>
      <c r="E26" s="3">
        <v>0</v>
      </c>
      <c r="F26" s="3">
        <f>D26+E26</f>
        <v>91.3</v>
      </c>
      <c r="G26" s="3">
        <f>F26*0.4</f>
        <v>36.520000000000003</v>
      </c>
      <c r="H26" s="3">
        <v>91.8</v>
      </c>
      <c r="I26" s="10"/>
      <c r="J26" s="10"/>
      <c r="K26" s="10"/>
      <c r="L26" s="3">
        <f>H26</f>
        <v>91.8</v>
      </c>
      <c r="M26" s="3">
        <f>L26*0.6</f>
        <v>55.08</v>
      </c>
      <c r="N26" s="9">
        <f>G26+M26</f>
        <v>91.6</v>
      </c>
      <c r="O26" s="4">
        <v>3</v>
      </c>
      <c r="P26" s="14" t="s">
        <v>84</v>
      </c>
      <c r="Q26" s="2"/>
    </row>
    <row r="27" spans="1:17" ht="16" customHeight="1">
      <c r="A27" s="3" t="s">
        <v>42</v>
      </c>
      <c r="B27" s="3" t="s">
        <v>45</v>
      </c>
      <c r="C27" s="3" t="s">
        <v>18</v>
      </c>
      <c r="D27" s="3">
        <v>98.1</v>
      </c>
      <c r="E27" s="3">
        <v>0</v>
      </c>
      <c r="F27" s="3">
        <f t="shared" si="5"/>
        <v>98.1</v>
      </c>
      <c r="G27" s="3">
        <f t="shared" si="11"/>
        <v>39.24</v>
      </c>
      <c r="H27" s="3">
        <v>80.2</v>
      </c>
      <c r="I27" s="10"/>
      <c r="J27" s="10"/>
      <c r="K27" s="10"/>
      <c r="L27" s="3">
        <f t="shared" si="12"/>
        <v>80.2</v>
      </c>
      <c r="M27" s="3">
        <f t="shared" si="6"/>
        <v>48.12</v>
      </c>
      <c r="N27" s="9">
        <f t="shared" si="7"/>
        <v>87.36</v>
      </c>
      <c r="O27" s="4">
        <v>4</v>
      </c>
      <c r="P27" s="14" t="s">
        <v>84</v>
      </c>
      <c r="Q27" s="2"/>
    </row>
    <row r="28" spans="1:17" ht="16" customHeight="1">
      <c r="A28" s="3" t="s">
        <v>47</v>
      </c>
      <c r="B28" s="3" t="s">
        <v>49</v>
      </c>
      <c r="C28" s="3" t="s">
        <v>18</v>
      </c>
      <c r="D28" s="3">
        <v>103.6</v>
      </c>
      <c r="E28" s="3">
        <v>0</v>
      </c>
      <c r="F28" s="3">
        <f t="shared" ref="F28:F30" si="13">D28+E28</f>
        <v>103.6</v>
      </c>
      <c r="G28" s="3">
        <f t="shared" ref="G28:G30" si="14">F28*0.4</f>
        <v>41.44</v>
      </c>
      <c r="H28" s="3">
        <v>91.6</v>
      </c>
      <c r="I28" s="10"/>
      <c r="J28" s="10"/>
      <c r="K28" s="10"/>
      <c r="L28" s="3">
        <f t="shared" ref="L28:L30" si="15">H28</f>
        <v>91.6</v>
      </c>
      <c r="M28" s="3">
        <f t="shared" ref="M28:M30" si="16">L28*0.6</f>
        <v>54.959999999999994</v>
      </c>
      <c r="N28" s="9">
        <f t="shared" ref="N28:N30" si="17">G28+M28</f>
        <v>96.399999999999991</v>
      </c>
      <c r="O28" s="4">
        <v>1</v>
      </c>
      <c r="P28" s="14" t="s">
        <v>84</v>
      </c>
      <c r="Q28" s="2"/>
    </row>
    <row r="29" spans="1:17" ht="16" customHeight="1">
      <c r="A29" s="3" t="s">
        <v>47</v>
      </c>
      <c r="B29" s="3" t="s">
        <v>50</v>
      </c>
      <c r="C29" s="3" t="s">
        <v>18</v>
      </c>
      <c r="D29" s="3">
        <v>103</v>
      </c>
      <c r="E29" s="3">
        <v>0</v>
      </c>
      <c r="F29" s="3">
        <f t="shared" si="13"/>
        <v>103</v>
      </c>
      <c r="G29" s="3">
        <f t="shared" si="14"/>
        <v>41.2</v>
      </c>
      <c r="H29" s="3">
        <v>89.4</v>
      </c>
      <c r="I29" s="10"/>
      <c r="J29" s="10"/>
      <c r="K29" s="10"/>
      <c r="L29" s="3">
        <f t="shared" si="15"/>
        <v>89.4</v>
      </c>
      <c r="M29" s="3">
        <f t="shared" si="16"/>
        <v>53.64</v>
      </c>
      <c r="N29" s="3">
        <f t="shared" si="17"/>
        <v>94.84</v>
      </c>
      <c r="O29" s="4">
        <v>2</v>
      </c>
      <c r="P29" s="14" t="s">
        <v>84</v>
      </c>
      <c r="Q29" s="2"/>
    </row>
    <row r="30" spans="1:17" ht="16" customHeight="1">
      <c r="A30" s="3" t="s">
        <v>47</v>
      </c>
      <c r="B30" s="3" t="s">
        <v>48</v>
      </c>
      <c r="C30" s="3" t="s">
        <v>18</v>
      </c>
      <c r="D30" s="3">
        <v>106.3</v>
      </c>
      <c r="E30" s="3">
        <v>0</v>
      </c>
      <c r="F30" s="3">
        <f t="shared" si="13"/>
        <v>106.3</v>
      </c>
      <c r="G30" s="3">
        <f t="shared" si="14"/>
        <v>42.52</v>
      </c>
      <c r="H30" s="3">
        <v>86</v>
      </c>
      <c r="I30" s="10"/>
      <c r="J30" s="10"/>
      <c r="K30" s="10"/>
      <c r="L30" s="3">
        <f t="shared" si="15"/>
        <v>86</v>
      </c>
      <c r="M30" s="3">
        <f t="shared" si="16"/>
        <v>51.6</v>
      </c>
      <c r="N30" s="3">
        <f t="shared" si="17"/>
        <v>94.12</v>
      </c>
      <c r="O30" s="4">
        <v>3</v>
      </c>
      <c r="P30" s="14" t="s">
        <v>84</v>
      </c>
      <c r="Q30" s="2"/>
    </row>
    <row r="31" spans="1:17" ht="16" customHeight="1">
      <c r="A31" s="3" t="s">
        <v>51</v>
      </c>
      <c r="B31" s="3" t="s">
        <v>53</v>
      </c>
      <c r="C31" s="3" t="s">
        <v>18</v>
      </c>
      <c r="D31" s="3">
        <v>116.8</v>
      </c>
      <c r="E31" s="3">
        <v>0</v>
      </c>
      <c r="F31" s="3">
        <f t="shared" ref="F31:F37" si="18">D31+E31</f>
        <v>116.8</v>
      </c>
      <c r="G31" s="3">
        <f t="shared" ref="G31:G37" si="19">F31*0.4</f>
        <v>46.72</v>
      </c>
      <c r="H31" s="3">
        <v>84.6</v>
      </c>
      <c r="I31" s="10"/>
      <c r="J31" s="10"/>
      <c r="K31" s="10"/>
      <c r="L31" s="3">
        <f t="shared" ref="L31:L37" si="20">H31</f>
        <v>84.6</v>
      </c>
      <c r="M31" s="3">
        <f t="shared" ref="M31:M37" si="21">L31*0.6</f>
        <v>50.76</v>
      </c>
      <c r="N31" s="9">
        <f t="shared" ref="N31:N37" si="22">G31+M31</f>
        <v>97.47999999999999</v>
      </c>
      <c r="O31" s="4">
        <v>1</v>
      </c>
      <c r="P31" s="14" t="s">
        <v>84</v>
      </c>
      <c r="Q31" s="2"/>
    </row>
    <row r="32" spans="1:17" ht="16" customHeight="1">
      <c r="A32" s="3" t="s">
        <v>51</v>
      </c>
      <c r="B32" s="3" t="s">
        <v>56</v>
      </c>
      <c r="C32" s="3" t="s">
        <v>18</v>
      </c>
      <c r="D32" s="3">
        <v>113.3</v>
      </c>
      <c r="E32" s="3">
        <v>0</v>
      </c>
      <c r="F32" s="3">
        <f t="shared" si="18"/>
        <v>113.3</v>
      </c>
      <c r="G32" s="3">
        <f t="shared" si="19"/>
        <v>45.32</v>
      </c>
      <c r="H32" s="3">
        <v>84</v>
      </c>
      <c r="I32" s="10"/>
      <c r="J32" s="10"/>
      <c r="K32" s="10"/>
      <c r="L32" s="3">
        <f t="shared" si="20"/>
        <v>84</v>
      </c>
      <c r="M32" s="3">
        <f t="shared" si="21"/>
        <v>50.4</v>
      </c>
      <c r="N32" s="9">
        <f t="shared" si="22"/>
        <v>95.72</v>
      </c>
      <c r="O32" s="4">
        <v>2</v>
      </c>
      <c r="P32" s="14" t="s">
        <v>84</v>
      </c>
      <c r="Q32" s="2"/>
    </row>
    <row r="33" spans="1:17" ht="16" customHeight="1">
      <c r="A33" s="3" t="s">
        <v>51</v>
      </c>
      <c r="B33" s="3" t="s">
        <v>52</v>
      </c>
      <c r="C33" s="3" t="s">
        <v>18</v>
      </c>
      <c r="D33" s="3">
        <v>118.7</v>
      </c>
      <c r="E33" s="3">
        <v>0</v>
      </c>
      <c r="F33" s="3">
        <f t="shared" si="18"/>
        <v>118.7</v>
      </c>
      <c r="G33" s="3">
        <f t="shared" si="19"/>
        <v>47.480000000000004</v>
      </c>
      <c r="H33" s="3">
        <v>78.8</v>
      </c>
      <c r="I33" s="10"/>
      <c r="J33" s="10"/>
      <c r="K33" s="10"/>
      <c r="L33" s="3">
        <f t="shared" si="20"/>
        <v>78.8</v>
      </c>
      <c r="M33" s="3">
        <f t="shared" si="21"/>
        <v>47.279999999999994</v>
      </c>
      <c r="N33" s="9">
        <f t="shared" si="22"/>
        <v>94.759999999999991</v>
      </c>
      <c r="O33" s="4">
        <v>3</v>
      </c>
      <c r="P33" s="14" t="s">
        <v>84</v>
      </c>
      <c r="Q33" s="2"/>
    </row>
    <row r="34" spans="1:17" ht="16" customHeight="1">
      <c r="A34" s="3" t="s">
        <v>51</v>
      </c>
      <c r="B34" s="3" t="s">
        <v>58</v>
      </c>
      <c r="C34" s="3" t="s">
        <v>18</v>
      </c>
      <c r="D34" s="3">
        <v>109.4</v>
      </c>
      <c r="E34" s="3">
        <v>0</v>
      </c>
      <c r="F34" s="3">
        <f t="shared" si="18"/>
        <v>109.4</v>
      </c>
      <c r="G34" s="3">
        <f t="shared" si="19"/>
        <v>43.760000000000005</v>
      </c>
      <c r="H34" s="3">
        <v>84.6</v>
      </c>
      <c r="I34" s="10"/>
      <c r="J34" s="10"/>
      <c r="K34" s="10"/>
      <c r="L34" s="3">
        <f t="shared" si="20"/>
        <v>84.6</v>
      </c>
      <c r="M34" s="3">
        <f t="shared" si="21"/>
        <v>50.76</v>
      </c>
      <c r="N34" s="9">
        <f t="shared" si="22"/>
        <v>94.52000000000001</v>
      </c>
      <c r="O34" s="4">
        <v>4</v>
      </c>
      <c r="P34" s="14" t="s">
        <v>84</v>
      </c>
      <c r="Q34" s="2"/>
    </row>
    <row r="35" spans="1:17" ht="16" customHeight="1">
      <c r="A35" s="3" t="s">
        <v>51</v>
      </c>
      <c r="B35" s="3" t="s">
        <v>55</v>
      </c>
      <c r="C35" s="3" t="s">
        <v>18</v>
      </c>
      <c r="D35" s="3">
        <v>114.1</v>
      </c>
      <c r="E35" s="3">
        <v>0</v>
      </c>
      <c r="F35" s="3">
        <f t="shared" si="18"/>
        <v>114.1</v>
      </c>
      <c r="G35" s="3">
        <f t="shared" si="19"/>
        <v>45.64</v>
      </c>
      <c r="H35" s="3">
        <v>80.599999999999994</v>
      </c>
      <c r="I35" s="10"/>
      <c r="J35" s="10"/>
      <c r="K35" s="10"/>
      <c r="L35" s="3">
        <f t="shared" si="20"/>
        <v>80.599999999999994</v>
      </c>
      <c r="M35" s="3">
        <f t="shared" si="21"/>
        <v>48.359999999999992</v>
      </c>
      <c r="N35" s="9">
        <f t="shared" si="22"/>
        <v>94</v>
      </c>
      <c r="O35" s="4">
        <v>5</v>
      </c>
      <c r="P35" s="14" t="s">
        <v>84</v>
      </c>
      <c r="Q35" s="2"/>
    </row>
    <row r="36" spans="1:17" ht="16" customHeight="1">
      <c r="A36" s="3" t="s">
        <v>51</v>
      </c>
      <c r="B36" s="3" t="s">
        <v>54</v>
      </c>
      <c r="C36" s="3" t="s">
        <v>18</v>
      </c>
      <c r="D36" s="3">
        <v>115.1</v>
      </c>
      <c r="E36" s="3">
        <v>0</v>
      </c>
      <c r="F36" s="3">
        <f t="shared" si="18"/>
        <v>115.1</v>
      </c>
      <c r="G36" s="3">
        <f t="shared" si="19"/>
        <v>46.04</v>
      </c>
      <c r="H36" s="3">
        <v>78.599999999999994</v>
      </c>
      <c r="I36" s="10"/>
      <c r="J36" s="10"/>
      <c r="K36" s="10"/>
      <c r="L36" s="3">
        <f t="shared" si="20"/>
        <v>78.599999999999994</v>
      </c>
      <c r="M36" s="3">
        <f t="shared" si="21"/>
        <v>47.16</v>
      </c>
      <c r="N36" s="9">
        <f t="shared" si="22"/>
        <v>93.199999999999989</v>
      </c>
      <c r="O36" s="4">
        <v>6</v>
      </c>
      <c r="P36" s="14" t="s">
        <v>84</v>
      </c>
      <c r="Q36" s="2"/>
    </row>
    <row r="37" spans="1:17" ht="16" customHeight="1">
      <c r="A37" s="3" t="s">
        <v>51</v>
      </c>
      <c r="B37" s="3" t="s">
        <v>57</v>
      </c>
      <c r="C37" s="3" t="s">
        <v>18</v>
      </c>
      <c r="D37" s="3">
        <v>109.4</v>
      </c>
      <c r="E37" s="3">
        <v>0</v>
      </c>
      <c r="F37" s="3">
        <f t="shared" si="18"/>
        <v>109.4</v>
      </c>
      <c r="G37" s="3">
        <f t="shared" si="19"/>
        <v>43.760000000000005</v>
      </c>
      <c r="H37" s="3">
        <v>81.599999999999994</v>
      </c>
      <c r="I37" s="10"/>
      <c r="J37" s="10"/>
      <c r="K37" s="10"/>
      <c r="L37" s="3">
        <f t="shared" si="20"/>
        <v>81.599999999999994</v>
      </c>
      <c r="M37" s="3">
        <f t="shared" si="21"/>
        <v>48.959999999999994</v>
      </c>
      <c r="N37" s="9">
        <f t="shared" si="22"/>
        <v>92.72</v>
      </c>
      <c r="O37" s="4">
        <v>7</v>
      </c>
      <c r="P37" s="14" t="s">
        <v>84</v>
      </c>
      <c r="Q37" s="2"/>
    </row>
    <row r="38" spans="1:17" ht="16" customHeight="1">
      <c r="A38" s="3" t="s">
        <v>59</v>
      </c>
      <c r="B38" s="3" t="s">
        <v>60</v>
      </c>
      <c r="C38" s="3" t="s">
        <v>18</v>
      </c>
      <c r="D38" s="3">
        <v>57</v>
      </c>
      <c r="E38" s="3">
        <v>0</v>
      </c>
      <c r="F38" s="3">
        <f t="shared" ref="F38:F45" si="23">D38+E38</f>
        <v>57</v>
      </c>
      <c r="G38" s="3">
        <f t="shared" si="11"/>
        <v>22.8</v>
      </c>
      <c r="H38" s="3">
        <v>89</v>
      </c>
      <c r="I38" s="10"/>
      <c r="J38" s="10"/>
      <c r="K38" s="10"/>
      <c r="L38" s="3">
        <f>H38</f>
        <v>89</v>
      </c>
      <c r="M38" s="3">
        <f t="shared" ref="M38:M42" si="24">L38*0.6</f>
        <v>53.4</v>
      </c>
      <c r="N38" s="9">
        <f t="shared" ref="N38:N42" si="25">G38+M38</f>
        <v>76.2</v>
      </c>
      <c r="O38" s="4">
        <v>1</v>
      </c>
      <c r="P38" s="14" t="s">
        <v>84</v>
      </c>
      <c r="Q38" s="2"/>
    </row>
    <row r="39" spans="1:17" ht="16" customHeight="1">
      <c r="A39" s="3" t="s">
        <v>61</v>
      </c>
      <c r="B39" s="3" t="s">
        <v>62</v>
      </c>
      <c r="C39" s="3" t="s">
        <v>18</v>
      </c>
      <c r="D39" s="3">
        <v>104.3</v>
      </c>
      <c r="E39" s="3">
        <v>0</v>
      </c>
      <c r="F39" s="3">
        <f t="shared" si="23"/>
        <v>104.3</v>
      </c>
      <c r="G39" s="3">
        <f t="shared" si="11"/>
        <v>41.72</v>
      </c>
      <c r="H39" s="3">
        <v>85.2</v>
      </c>
      <c r="I39" s="10"/>
      <c r="J39" s="10"/>
      <c r="K39" s="10"/>
      <c r="L39" s="3">
        <f>H39</f>
        <v>85.2</v>
      </c>
      <c r="M39" s="3">
        <f t="shared" si="24"/>
        <v>51.12</v>
      </c>
      <c r="N39" s="3">
        <f t="shared" si="25"/>
        <v>92.84</v>
      </c>
      <c r="O39" s="4">
        <v>1</v>
      </c>
      <c r="P39" s="14" t="s">
        <v>84</v>
      </c>
      <c r="Q39" s="2"/>
    </row>
    <row r="40" spans="1:17" ht="28" customHeight="1">
      <c r="A40" s="7" t="s">
        <v>63</v>
      </c>
      <c r="B40" s="3" t="s">
        <v>64</v>
      </c>
      <c r="C40" s="3" t="s">
        <v>18</v>
      </c>
      <c r="D40" s="3">
        <v>101.3</v>
      </c>
      <c r="E40" s="3">
        <v>0</v>
      </c>
      <c r="F40" s="3">
        <f t="shared" si="23"/>
        <v>101.3</v>
      </c>
      <c r="G40" s="3">
        <f t="shared" si="11"/>
        <v>40.520000000000003</v>
      </c>
      <c r="H40" s="3">
        <v>85.6</v>
      </c>
      <c r="I40" s="10"/>
      <c r="J40" s="10"/>
      <c r="K40" s="10"/>
      <c r="L40" s="3">
        <f t="shared" ref="L40:L41" si="26">H40</f>
        <v>85.6</v>
      </c>
      <c r="M40" s="3">
        <f t="shared" si="24"/>
        <v>51.359999999999992</v>
      </c>
      <c r="N40" s="3">
        <f t="shared" si="25"/>
        <v>91.88</v>
      </c>
      <c r="O40" s="4">
        <v>1</v>
      </c>
      <c r="P40" s="14" t="s">
        <v>84</v>
      </c>
      <c r="Q40" s="2"/>
    </row>
    <row r="41" spans="1:17" ht="32" customHeight="1">
      <c r="A41" s="7" t="s">
        <v>63</v>
      </c>
      <c r="B41" s="3" t="s">
        <v>65</v>
      </c>
      <c r="C41" s="3" t="s">
        <v>18</v>
      </c>
      <c r="D41" s="3">
        <v>91.8</v>
      </c>
      <c r="E41" s="3">
        <v>0</v>
      </c>
      <c r="F41" s="3">
        <f t="shared" si="23"/>
        <v>91.8</v>
      </c>
      <c r="G41" s="3">
        <f t="shared" si="11"/>
        <v>36.72</v>
      </c>
      <c r="H41" s="3">
        <v>83.4</v>
      </c>
      <c r="I41" s="10"/>
      <c r="J41" s="10"/>
      <c r="K41" s="10"/>
      <c r="L41" s="3">
        <f t="shared" si="26"/>
        <v>83.4</v>
      </c>
      <c r="M41" s="3">
        <f t="shared" si="24"/>
        <v>50.04</v>
      </c>
      <c r="N41" s="3">
        <f t="shared" si="25"/>
        <v>86.759999999999991</v>
      </c>
      <c r="O41" s="4">
        <v>2</v>
      </c>
      <c r="P41" s="14" t="s">
        <v>84</v>
      </c>
      <c r="Q41" s="2"/>
    </row>
    <row r="42" spans="1:17" ht="16" customHeight="1">
      <c r="A42" s="3" t="s">
        <v>66</v>
      </c>
      <c r="B42" s="3" t="s">
        <v>67</v>
      </c>
      <c r="C42" s="3" t="s">
        <v>18</v>
      </c>
      <c r="D42" s="3">
        <v>110.6</v>
      </c>
      <c r="E42" s="3">
        <v>0</v>
      </c>
      <c r="F42" s="3">
        <f t="shared" si="23"/>
        <v>110.6</v>
      </c>
      <c r="G42" s="3">
        <f t="shared" si="11"/>
        <v>44.24</v>
      </c>
      <c r="H42" s="3">
        <v>86.4</v>
      </c>
      <c r="I42" s="10"/>
      <c r="J42" s="10"/>
      <c r="K42" s="10"/>
      <c r="L42" s="3">
        <f>H42</f>
        <v>86.4</v>
      </c>
      <c r="M42" s="3">
        <f t="shared" si="24"/>
        <v>51.84</v>
      </c>
      <c r="N42" s="3">
        <f t="shared" si="25"/>
        <v>96.080000000000013</v>
      </c>
      <c r="O42" s="4">
        <v>1</v>
      </c>
      <c r="P42" s="14" t="s">
        <v>84</v>
      </c>
      <c r="Q42" s="2"/>
    </row>
    <row r="43" spans="1:17" ht="16" customHeight="1">
      <c r="A43" s="3" t="s">
        <v>68</v>
      </c>
      <c r="B43" s="3" t="s">
        <v>69</v>
      </c>
      <c r="C43" s="3" t="s">
        <v>18</v>
      </c>
      <c r="D43" s="3">
        <v>96.9</v>
      </c>
      <c r="E43" s="3">
        <v>0</v>
      </c>
      <c r="F43" s="3">
        <f t="shared" si="23"/>
        <v>96.9</v>
      </c>
      <c r="G43" s="3">
        <f t="shared" si="11"/>
        <v>38.760000000000005</v>
      </c>
      <c r="H43" s="3">
        <v>80.599999999999994</v>
      </c>
      <c r="I43" s="10"/>
      <c r="J43" s="10"/>
      <c r="K43" s="10"/>
      <c r="L43" s="3">
        <f>H43</f>
        <v>80.599999999999994</v>
      </c>
      <c r="M43" s="3">
        <f t="shared" ref="M43:M45" si="27">L43*0.6</f>
        <v>48.359999999999992</v>
      </c>
      <c r="N43" s="3">
        <f t="shared" ref="N43:N45" si="28">G43+M43</f>
        <v>87.12</v>
      </c>
      <c r="O43" s="4">
        <v>1</v>
      </c>
      <c r="P43" s="14" t="s">
        <v>84</v>
      </c>
      <c r="Q43" s="2"/>
    </row>
    <row r="44" spans="1:17" ht="16" customHeight="1">
      <c r="A44" s="3" t="s">
        <v>70</v>
      </c>
      <c r="B44" s="3" t="s">
        <v>71</v>
      </c>
      <c r="C44" s="3" t="s">
        <v>18</v>
      </c>
      <c r="D44" s="3">
        <v>106.3</v>
      </c>
      <c r="E44" s="3">
        <v>0</v>
      </c>
      <c r="F44" s="3">
        <f t="shared" si="23"/>
        <v>106.3</v>
      </c>
      <c r="G44" s="3">
        <f t="shared" si="11"/>
        <v>42.52</v>
      </c>
      <c r="H44" s="3">
        <v>86.8</v>
      </c>
      <c r="I44" s="3">
        <f t="shared" ref="I44:I45" si="29">H44*0.5</f>
        <v>43.4</v>
      </c>
      <c r="J44" s="3">
        <v>82.6</v>
      </c>
      <c r="K44" s="3">
        <f t="shared" ref="K44:K45" si="30">J44*0.5</f>
        <v>41.3</v>
      </c>
      <c r="L44" s="3">
        <f t="shared" ref="L44:L45" si="31">I44+K44</f>
        <v>84.699999999999989</v>
      </c>
      <c r="M44" s="3">
        <f t="shared" si="27"/>
        <v>50.819999999999993</v>
      </c>
      <c r="N44" s="3">
        <f t="shared" si="28"/>
        <v>93.34</v>
      </c>
      <c r="O44" s="4">
        <v>1</v>
      </c>
      <c r="P44" s="14" t="s">
        <v>84</v>
      </c>
      <c r="Q44" s="2"/>
    </row>
    <row r="45" spans="1:17" ht="16" customHeight="1">
      <c r="A45" s="3" t="s">
        <v>72</v>
      </c>
      <c r="B45" s="3" t="s">
        <v>73</v>
      </c>
      <c r="C45" s="3" t="s">
        <v>37</v>
      </c>
      <c r="D45" s="3">
        <v>111.8</v>
      </c>
      <c r="E45" s="3">
        <v>0</v>
      </c>
      <c r="F45" s="3">
        <f t="shared" si="23"/>
        <v>111.8</v>
      </c>
      <c r="G45" s="3">
        <f t="shared" si="11"/>
        <v>44.72</v>
      </c>
      <c r="H45" s="3">
        <v>85.4</v>
      </c>
      <c r="I45" s="3">
        <f t="shared" si="29"/>
        <v>42.7</v>
      </c>
      <c r="J45" s="3">
        <v>76</v>
      </c>
      <c r="K45" s="3">
        <f t="shared" si="30"/>
        <v>38</v>
      </c>
      <c r="L45" s="3">
        <f t="shared" si="31"/>
        <v>80.7</v>
      </c>
      <c r="M45" s="3">
        <f t="shared" si="27"/>
        <v>48.42</v>
      </c>
      <c r="N45" s="3">
        <f t="shared" si="28"/>
        <v>93.14</v>
      </c>
      <c r="O45" s="4">
        <v>1</v>
      </c>
      <c r="P45" s="14" t="s">
        <v>84</v>
      </c>
      <c r="Q45" s="2"/>
    </row>
    <row r="46" spans="1:17" ht="16" customHeight="1">
      <c r="A46" s="3" t="s">
        <v>72</v>
      </c>
      <c r="B46" s="3" t="s">
        <v>74</v>
      </c>
      <c r="C46" s="3" t="s">
        <v>37</v>
      </c>
      <c r="D46" s="3">
        <v>94.6</v>
      </c>
      <c r="E46" s="3">
        <v>0</v>
      </c>
      <c r="F46" s="3">
        <f>D46+E46</f>
        <v>94.6</v>
      </c>
      <c r="G46" s="3">
        <f>F46*0.4</f>
        <v>37.839999999999996</v>
      </c>
      <c r="H46" s="3">
        <v>75.400000000000006</v>
      </c>
      <c r="I46" s="3">
        <f>H46*0.5</f>
        <v>37.700000000000003</v>
      </c>
      <c r="J46" s="3">
        <v>70.400000000000006</v>
      </c>
      <c r="K46" s="3">
        <f>J46*0.5</f>
        <v>35.200000000000003</v>
      </c>
      <c r="L46" s="3">
        <f>I46+K46</f>
        <v>72.900000000000006</v>
      </c>
      <c r="M46" s="3">
        <f>L46*0.6</f>
        <v>43.74</v>
      </c>
      <c r="N46" s="3">
        <f>G46+M46</f>
        <v>81.58</v>
      </c>
      <c r="O46" s="4">
        <v>5</v>
      </c>
      <c r="P46" s="14" t="s">
        <v>84</v>
      </c>
      <c r="Q46" s="2"/>
    </row>
    <row r="47" spans="1:17" ht="29" customHeight="1">
      <c r="A47" s="7" t="s">
        <v>75</v>
      </c>
      <c r="B47" s="3" t="s">
        <v>76</v>
      </c>
      <c r="C47" s="3" t="s">
        <v>18</v>
      </c>
      <c r="D47" s="3">
        <v>106.9</v>
      </c>
      <c r="E47" s="3">
        <v>0</v>
      </c>
      <c r="F47" s="3">
        <f t="shared" ref="F47:F48" si="32">D47+E47</f>
        <v>106.9</v>
      </c>
      <c r="G47" s="3">
        <f t="shared" ref="G47:G48" si="33">F47*0.4</f>
        <v>42.760000000000005</v>
      </c>
      <c r="H47" s="3">
        <v>84.6</v>
      </c>
      <c r="I47" s="10"/>
      <c r="J47" s="10"/>
      <c r="K47" s="10"/>
      <c r="L47" s="3">
        <f t="shared" ref="L47:L48" si="34">H47</f>
        <v>84.6</v>
      </c>
      <c r="M47" s="3">
        <f t="shared" ref="M47:M48" si="35">L47*0.6</f>
        <v>50.76</v>
      </c>
      <c r="N47" s="3">
        <f t="shared" ref="N47:N48" si="36">G47+M47</f>
        <v>93.52000000000001</v>
      </c>
      <c r="O47" s="4">
        <v>1</v>
      </c>
      <c r="P47" s="14" t="s">
        <v>84</v>
      </c>
      <c r="Q47" s="2"/>
    </row>
    <row r="48" spans="1:17" ht="27" customHeight="1">
      <c r="A48" s="7" t="s">
        <v>75</v>
      </c>
      <c r="B48" s="3" t="s">
        <v>77</v>
      </c>
      <c r="C48" s="3" t="s">
        <v>18</v>
      </c>
      <c r="D48" s="3">
        <v>101</v>
      </c>
      <c r="E48" s="3">
        <v>0</v>
      </c>
      <c r="F48" s="3">
        <f t="shared" si="32"/>
        <v>101</v>
      </c>
      <c r="G48" s="3">
        <f t="shared" si="33"/>
        <v>40.400000000000006</v>
      </c>
      <c r="H48" s="3">
        <v>86.8</v>
      </c>
      <c r="I48" s="10"/>
      <c r="J48" s="10"/>
      <c r="K48" s="10"/>
      <c r="L48" s="3">
        <f t="shared" si="34"/>
        <v>86.8</v>
      </c>
      <c r="M48" s="3">
        <f t="shared" si="35"/>
        <v>52.08</v>
      </c>
      <c r="N48" s="3">
        <f t="shared" si="36"/>
        <v>92.48</v>
      </c>
      <c r="O48" s="4">
        <v>2</v>
      </c>
      <c r="P48" s="14" t="s">
        <v>84</v>
      </c>
      <c r="Q48" s="2"/>
    </row>
    <row r="49" spans="1:17" ht="24.5" customHeight="1">
      <c r="A49" s="3" t="s">
        <v>19</v>
      </c>
      <c r="B49" s="3" t="s">
        <v>78</v>
      </c>
      <c r="C49" s="3" t="s">
        <v>37</v>
      </c>
      <c r="D49" s="3"/>
      <c r="E49" s="3"/>
      <c r="F49" s="3" t="s">
        <v>79</v>
      </c>
      <c r="G49" s="3"/>
      <c r="H49" s="3">
        <v>86.8</v>
      </c>
      <c r="I49" s="10"/>
      <c r="J49" s="10"/>
      <c r="K49" s="10"/>
      <c r="L49" s="3">
        <f>H49</f>
        <v>86.8</v>
      </c>
      <c r="M49" s="3"/>
      <c r="N49" s="3">
        <f>L49</f>
        <v>86.8</v>
      </c>
      <c r="O49" s="4">
        <v>1</v>
      </c>
      <c r="P49" s="14" t="s">
        <v>84</v>
      </c>
      <c r="Q49" s="2"/>
    </row>
    <row r="50" spans="1:17" ht="20" customHeight="1">
      <c r="A50" s="2" t="s">
        <v>85</v>
      </c>
      <c r="B50" s="2" t="s">
        <v>86</v>
      </c>
      <c r="C50" s="2" t="s">
        <v>87</v>
      </c>
      <c r="D50" s="2"/>
      <c r="E50" s="2"/>
      <c r="F50" s="3" t="s">
        <v>79</v>
      </c>
      <c r="G50" s="3"/>
      <c r="H50" s="2">
        <v>83.8</v>
      </c>
      <c r="I50" s="10"/>
      <c r="J50" s="10"/>
      <c r="K50" s="10"/>
      <c r="L50" s="2">
        <v>83.8</v>
      </c>
      <c r="M50" s="2"/>
      <c r="N50" s="2">
        <v>83.8</v>
      </c>
      <c r="O50" s="14">
        <v>2</v>
      </c>
      <c r="P50" s="14" t="s">
        <v>84</v>
      </c>
      <c r="Q50" s="2"/>
    </row>
    <row r="51" spans="1:17" ht="17.5" customHeight="1">
      <c r="A51" s="2" t="s">
        <v>85</v>
      </c>
      <c r="B51" s="2" t="s">
        <v>88</v>
      </c>
      <c r="C51" s="2" t="s">
        <v>87</v>
      </c>
      <c r="D51" s="2"/>
      <c r="E51" s="2"/>
      <c r="F51" s="3" t="s">
        <v>79</v>
      </c>
      <c r="G51" s="3"/>
      <c r="H51" s="2">
        <v>86</v>
      </c>
      <c r="I51" s="10"/>
      <c r="J51" s="10"/>
      <c r="K51" s="10"/>
      <c r="L51" s="2">
        <v>86</v>
      </c>
      <c r="M51" s="2"/>
      <c r="N51" s="2">
        <v>86</v>
      </c>
      <c r="O51" s="14">
        <v>1</v>
      </c>
      <c r="P51" s="14" t="s">
        <v>84</v>
      </c>
      <c r="Q51" s="2"/>
    </row>
    <row r="52" spans="1:17" ht="21.5" customHeight="1">
      <c r="A52" s="2" t="s">
        <v>89</v>
      </c>
      <c r="B52" s="2" t="s">
        <v>90</v>
      </c>
      <c r="C52" s="2" t="s">
        <v>87</v>
      </c>
      <c r="D52" s="2"/>
      <c r="E52" s="2"/>
      <c r="F52" s="3" t="s">
        <v>79</v>
      </c>
      <c r="G52" s="3"/>
      <c r="H52" s="2">
        <v>85.2</v>
      </c>
      <c r="I52" s="10"/>
      <c r="J52" s="10"/>
      <c r="K52" s="2">
        <v>72.8</v>
      </c>
      <c r="L52" s="2">
        <v>79</v>
      </c>
      <c r="M52" s="2"/>
      <c r="N52" s="2">
        <v>79</v>
      </c>
      <c r="O52" s="14">
        <v>1</v>
      </c>
      <c r="P52" s="14" t="s">
        <v>84</v>
      </c>
      <c r="Q52" s="2"/>
    </row>
  </sheetData>
  <sortState ref="A66:R86">
    <sortCondition ref="O66:O86"/>
  </sortState>
  <mergeCells count="14">
    <mergeCell ref="A1:Q1"/>
    <mergeCell ref="Q2:Q3"/>
    <mergeCell ref="G2:G3"/>
    <mergeCell ref="H2:L2"/>
    <mergeCell ref="M2:M3"/>
    <mergeCell ref="N2:N3"/>
    <mergeCell ref="P2:P3"/>
    <mergeCell ref="O2:O3"/>
    <mergeCell ref="A2:A3"/>
    <mergeCell ref="B2:B3"/>
    <mergeCell ref="C2:C3"/>
    <mergeCell ref="D2:D3"/>
    <mergeCell ref="E2:E3"/>
    <mergeCell ref="F2:F3"/>
  </mergeCells>
  <phoneticPr fontId="1" type="noConversion"/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入围体检人员名单</vt:lpstr>
      <vt:lpstr>入围体检人员名单!Print_Titles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2022-08-12T02:34:21Z</cp:lastPrinted>
  <dcterms:created xsi:type="dcterms:W3CDTF">2006-09-16T00:00:00Z</dcterms:created>
  <dcterms:modified xsi:type="dcterms:W3CDTF">2022-08-12T08:23:59Z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B8538244FF2945CD9440238C9C19DB90</vt:lpwstr>
  </property>
  <property fmtid="{D5CDD505-2E9C-101B-9397-08002B2CF9AE}" pid="3" name="KSOProductBuildVer">
    <vt:lpwstr>2052-11.1.0.11744</vt:lpwstr>
  </property>
</Properties>
</file>