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<sst xmlns="http://schemas.openxmlformats.org/spreadsheetml/2006/main" count="202" uniqueCount="101">
  <si>
    <t>附件：</t>
  </si>
  <si>
    <t>符合笔试加分条件人员名单</t>
  </si>
  <si>
    <t>序号</t>
  </si>
  <si>
    <t>姓名</t>
  </si>
  <si>
    <t>准考证号</t>
  </si>
  <si>
    <t>报考单位</t>
  </si>
  <si>
    <t>岗位代码</t>
  </si>
  <si>
    <t>加分因素</t>
  </si>
  <si>
    <t>主管单位</t>
  </si>
  <si>
    <t>用人单位</t>
  </si>
  <si>
    <t>刘臻</t>
  </si>
  <si>
    <t>中共内乡县委</t>
  </si>
  <si>
    <t>内乡县融媒体中心</t>
  </si>
  <si>
    <t>退役大学生士兵</t>
  </si>
  <si>
    <t>张权</t>
  </si>
  <si>
    <t>中共内乡县委宣传部</t>
  </si>
  <si>
    <t>内乡县精神文明建设指导中心</t>
  </si>
  <si>
    <t>童伟业</t>
  </si>
  <si>
    <t>内乡县发展和改革委员会</t>
  </si>
  <si>
    <t>内乡县粮食和物资储备中心</t>
  </si>
  <si>
    <t>卫云鹏</t>
  </si>
  <si>
    <t>内乡县民政局</t>
  </si>
  <si>
    <t>内乡县殡葬管理所</t>
  </si>
  <si>
    <t>符珊</t>
  </si>
  <si>
    <t>内乡县财政局</t>
  </si>
  <si>
    <t>湍东镇财政所</t>
  </si>
  <si>
    <t>张旭斌</t>
  </si>
  <si>
    <t>马山口镇财政所</t>
  </si>
  <si>
    <t>任柏翰</t>
  </si>
  <si>
    <t>桃溪镇财政所</t>
  </si>
  <si>
    <t>魏宇航</t>
  </si>
  <si>
    <t>瓦亭镇财政所</t>
  </si>
  <si>
    <t>刘航</t>
  </si>
  <si>
    <t>王帅</t>
  </si>
  <si>
    <t>七里坪乡财政所</t>
  </si>
  <si>
    <t>曹嘉佳</t>
  </si>
  <si>
    <t>宋鹏</t>
  </si>
  <si>
    <t>板场乡财政所</t>
  </si>
  <si>
    <t>王朝阳</t>
  </si>
  <si>
    <t>宋松峰</t>
  </si>
  <si>
    <t>夏馆镇财政所</t>
  </si>
  <si>
    <t>马宜君</t>
  </si>
  <si>
    <t>内乡县住房和城乡建设局</t>
  </si>
  <si>
    <t>内乡县人民政府房屋征收安置管理办公室</t>
  </si>
  <si>
    <t>辛昊</t>
  </si>
  <si>
    <t>内乡县交通运输局</t>
  </si>
  <si>
    <t>内乡县交通运输综合行政执法大队</t>
  </si>
  <si>
    <t>李斌</t>
  </si>
  <si>
    <t>内乡县林业局</t>
  </si>
  <si>
    <t>伏牛山世界地质公园内乡园区服务中心</t>
  </si>
  <si>
    <t>程哲</t>
  </si>
  <si>
    <t>张鹏圆</t>
  </si>
  <si>
    <t>郭志杰</t>
  </si>
  <si>
    <t>江若盾</t>
  </si>
  <si>
    <t>内乡县文化广电和旅游局</t>
  </si>
  <si>
    <t>内乡县文化馆</t>
  </si>
  <si>
    <t>谢非</t>
  </si>
  <si>
    <t>内乡县应急管理局</t>
  </si>
  <si>
    <t>内乡县安全执法监察大队</t>
  </si>
  <si>
    <t>王雷</t>
  </si>
  <si>
    <t>内乡县市场监督管理局</t>
  </si>
  <si>
    <t>内乡县质量技术监督检验监测中心</t>
  </si>
  <si>
    <t>王梦洋</t>
  </si>
  <si>
    <t>内乡县城市管理局</t>
  </si>
  <si>
    <t>内乡县环卫服务中心</t>
  </si>
  <si>
    <t>许博</t>
  </si>
  <si>
    <t>内乡县余关镇人民政府</t>
  </si>
  <si>
    <t>所属事业单位</t>
  </si>
  <si>
    <t>刘峰</t>
  </si>
  <si>
    <t>杨育蒙</t>
  </si>
  <si>
    <t>内乡县王店镇人民政府</t>
  </si>
  <si>
    <t>郑巍</t>
  </si>
  <si>
    <t>刘刚</t>
  </si>
  <si>
    <t>杨敬桤</t>
  </si>
  <si>
    <t>内乡县赵店乡人民政府</t>
  </si>
  <si>
    <t>樊晨民</t>
  </si>
  <si>
    <t>内乡县赤眉镇人民政府</t>
  </si>
  <si>
    <t>陈志豪</t>
  </si>
  <si>
    <t>内乡县桃溪镇人民政府</t>
  </si>
  <si>
    <t>秦华泽</t>
  </si>
  <si>
    <t>许皓淼</t>
  </si>
  <si>
    <t>内乡县岞岖镇人民政府</t>
  </si>
  <si>
    <t>邵艺泛</t>
  </si>
  <si>
    <t>陈冉</t>
  </si>
  <si>
    <t>沈利</t>
  </si>
  <si>
    <t>彭勇</t>
  </si>
  <si>
    <t>刘靖岩</t>
  </si>
  <si>
    <t>内乡县师岗镇人民政府</t>
  </si>
  <si>
    <t>徐硕斌</t>
  </si>
  <si>
    <t>姚建</t>
  </si>
  <si>
    <t>内乡县瓦亭镇人民政府</t>
  </si>
  <si>
    <t>罗苗旺</t>
  </si>
  <si>
    <t>内乡县板场乡人民政府</t>
  </si>
  <si>
    <t>罗新浩</t>
  </si>
  <si>
    <t>陈兵</t>
  </si>
  <si>
    <t>杨利</t>
  </si>
  <si>
    <t>李英豪</t>
  </si>
  <si>
    <t>内乡县夏馆镇人民政府</t>
  </si>
  <si>
    <t>苗坤源</t>
  </si>
  <si>
    <t>付翔</t>
  </si>
  <si>
    <t>内乡县马山口镇人民政府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</si>
</sst>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J9" sqref="J9"/>
    </sheetView>
  </sheetViews>
  <sheetFormatPr defaultColWidth="9" defaultRowHeight="13.5" outlineLevelCol="6"/>
  <cols>
    <col min="2" max="2" width="14.25" style="1" customWidth="1"/>
    <col min="3" max="3" width="18" customWidth="1"/>
    <col min="4" max="5" width="22.75" customWidth="1"/>
    <col min="6" max="6" width="16.875" customWidth="1"/>
    <col min="7" max="7" width="21.125" customWidth="1"/>
  </cols>
  <sheetData>
    <row r="1" ht="30" customHeight="1" spans="1:7">
      <c r="A1" s="2" t="s">
        <v>0</v>
      </c>
      <c r="B1" s="3"/>
      <c r="C1" s="2"/>
      <c r="D1" s="2"/>
      <c r="E1" s="2"/>
      <c r="F1" s="2"/>
      <c r="G1" s="2"/>
    </row>
    <row r="2" ht="30" customHeight="1" spans="1:7">
      <c r="A2" s="4" t="s">
        <v>1</v>
      </c>
      <c r="B2" s="5"/>
      <c r="C2" s="4"/>
      <c r="D2" s="4"/>
      <c r="E2" s="4"/>
      <c r="F2" s="4"/>
      <c r="G2" s="4"/>
    </row>
    <row r="3" ht="30" customHeight="1" spans="1:7">
      <c r="A3" s="6" t="s">
        <v>2</v>
      </c>
      <c r="B3" s="7" t="s">
        <v>3</v>
      </c>
      <c r="C3" s="6" t="s">
        <v>4</v>
      </c>
      <c r="D3" s="8" t="s">
        <v>5</v>
      </c>
      <c r="E3" s="9"/>
      <c r="F3" s="6" t="s">
        <v>6</v>
      </c>
      <c r="G3" s="6" t="s">
        <v>7</v>
      </c>
    </row>
    <row r="4" ht="30" customHeight="1" spans="1:7">
      <c r="A4" s="10"/>
      <c r="B4" s="11"/>
      <c r="C4" s="10"/>
      <c r="D4" s="12" t="s">
        <v>8</v>
      </c>
      <c r="E4" s="12" t="s">
        <v>9</v>
      </c>
      <c r="F4" s="10"/>
      <c r="G4" s="10"/>
    </row>
    <row r="5" ht="30" customHeight="1" spans="1:7">
      <c r="A5" s="13">
        <v>1</v>
      </c>
      <c r="B5" s="14" t="s">
        <v>10</v>
      </c>
      <c r="C5" s="15" t="str">
        <f>"20220800201"</f>
        <v>20220800201</v>
      </c>
      <c r="D5" s="16" t="s">
        <v>11</v>
      </c>
      <c r="E5" s="16" t="s">
        <v>12</v>
      </c>
      <c r="F5" s="16">
        <v>1001</v>
      </c>
      <c r="G5" s="16" t="s">
        <v>13</v>
      </c>
    </row>
    <row r="6" ht="30" customHeight="1" spans="1:7">
      <c r="A6" s="13">
        <v>2</v>
      </c>
      <c r="B6" s="17" t="s">
        <v>14</v>
      </c>
      <c r="C6" s="15" t="str">
        <f>"20220800406"</f>
        <v>20220800406</v>
      </c>
      <c r="D6" s="13" t="s">
        <v>15</v>
      </c>
      <c r="E6" s="13" t="s">
        <v>16</v>
      </c>
      <c r="F6" s="13">
        <v>1004</v>
      </c>
      <c r="G6" s="16" t="s">
        <v>13</v>
      </c>
    </row>
    <row r="7" ht="30" customHeight="1" spans="1:7">
      <c r="A7" s="13">
        <v>3</v>
      </c>
      <c r="B7" s="17" t="s">
        <v>17</v>
      </c>
      <c r="C7" s="15" t="str">
        <f>"20220801018"</f>
        <v>20220801018</v>
      </c>
      <c r="D7" s="13" t="s">
        <v>18</v>
      </c>
      <c r="E7" s="13" t="s">
        <v>19</v>
      </c>
      <c r="F7" s="13">
        <v>1011</v>
      </c>
      <c r="G7" s="16" t="s">
        <v>13</v>
      </c>
    </row>
    <row r="8" ht="30" customHeight="1" spans="1:7">
      <c r="A8" s="13">
        <v>4</v>
      </c>
      <c r="B8" s="17" t="s">
        <v>20</v>
      </c>
      <c r="C8" s="15" t="str">
        <f>"20220801124"</f>
        <v>20220801124</v>
      </c>
      <c r="D8" s="18" t="s">
        <v>21</v>
      </c>
      <c r="E8" s="18" t="s">
        <v>22</v>
      </c>
      <c r="F8" s="16">
        <v>1013</v>
      </c>
      <c r="G8" s="16" t="s">
        <v>13</v>
      </c>
    </row>
    <row r="9" ht="30" customHeight="1" spans="1:7">
      <c r="A9" s="13">
        <v>5</v>
      </c>
      <c r="B9" s="14" t="s">
        <v>23</v>
      </c>
      <c r="C9" s="15" t="str">
        <f>"20220801411"</f>
        <v>20220801411</v>
      </c>
      <c r="D9" s="17" t="s">
        <v>24</v>
      </c>
      <c r="E9" s="16" t="s">
        <v>25</v>
      </c>
      <c r="F9" s="16">
        <v>1015</v>
      </c>
      <c r="G9" s="16" t="s">
        <v>13</v>
      </c>
    </row>
    <row r="10" ht="30" customHeight="1" spans="1:7">
      <c r="A10" s="13">
        <v>6</v>
      </c>
      <c r="B10" s="17" t="s">
        <v>26</v>
      </c>
      <c r="C10" s="15" t="str">
        <f>"20220801808"</f>
        <v>20220801808</v>
      </c>
      <c r="D10" s="17" t="s">
        <v>24</v>
      </c>
      <c r="E10" s="13" t="s">
        <v>27</v>
      </c>
      <c r="F10" s="13">
        <v>1024</v>
      </c>
      <c r="G10" s="16" t="s">
        <v>13</v>
      </c>
    </row>
    <row r="11" ht="30" customHeight="1" spans="1:7">
      <c r="A11" s="13">
        <v>7</v>
      </c>
      <c r="B11" s="14" t="s">
        <v>28</v>
      </c>
      <c r="C11" s="15" t="str">
        <f>"20220801912"</f>
        <v>20220801912</v>
      </c>
      <c r="D11" s="17" t="s">
        <v>24</v>
      </c>
      <c r="E11" s="16" t="s">
        <v>29</v>
      </c>
      <c r="F11" s="16">
        <v>1025</v>
      </c>
      <c r="G11" s="16" t="s">
        <v>13</v>
      </c>
    </row>
    <row r="12" ht="30" customHeight="1" spans="1:7">
      <c r="A12" s="13">
        <v>8</v>
      </c>
      <c r="B12" s="17" t="s">
        <v>30</v>
      </c>
      <c r="C12" s="15" t="str">
        <f>"20220802023"</f>
        <v>20220802023</v>
      </c>
      <c r="D12" s="17" t="s">
        <v>24</v>
      </c>
      <c r="E12" s="13" t="s">
        <v>31</v>
      </c>
      <c r="F12" s="13">
        <v>1026</v>
      </c>
      <c r="G12" s="16" t="s">
        <v>13</v>
      </c>
    </row>
    <row r="13" ht="30" customHeight="1" spans="1:7">
      <c r="A13" s="13">
        <v>9</v>
      </c>
      <c r="B13" s="17" t="s">
        <v>32</v>
      </c>
      <c r="C13" s="15" t="str">
        <f>"20220802119"</f>
        <v>20220802119</v>
      </c>
      <c r="D13" s="17" t="s">
        <v>24</v>
      </c>
      <c r="E13" s="13" t="s">
        <v>31</v>
      </c>
      <c r="F13" s="13">
        <v>1026</v>
      </c>
      <c r="G13" s="16" t="s">
        <v>13</v>
      </c>
    </row>
    <row r="14" ht="30" customHeight="1" spans="1:7">
      <c r="A14" s="13">
        <v>10</v>
      </c>
      <c r="B14" s="17" t="s">
        <v>33</v>
      </c>
      <c r="C14" s="15" t="str">
        <f>"20220802313"</f>
        <v>20220802313</v>
      </c>
      <c r="D14" s="17" t="s">
        <v>24</v>
      </c>
      <c r="E14" s="16" t="s">
        <v>34</v>
      </c>
      <c r="F14" s="17">
        <v>1027</v>
      </c>
      <c r="G14" s="16" t="s">
        <v>13</v>
      </c>
    </row>
    <row r="15" ht="30" customHeight="1" spans="1:7">
      <c r="A15" s="13">
        <v>11</v>
      </c>
      <c r="B15" s="14" t="s">
        <v>35</v>
      </c>
      <c r="C15" s="15" t="str">
        <f>"20220802311"</f>
        <v>20220802311</v>
      </c>
      <c r="D15" s="17" t="s">
        <v>24</v>
      </c>
      <c r="E15" s="16" t="s">
        <v>34</v>
      </c>
      <c r="F15" s="16">
        <v>1027</v>
      </c>
      <c r="G15" s="16" t="s">
        <v>13</v>
      </c>
    </row>
    <row r="16" ht="30" customHeight="1" spans="1:7">
      <c r="A16" s="13">
        <v>12</v>
      </c>
      <c r="B16" s="17" t="s">
        <v>36</v>
      </c>
      <c r="C16" s="15" t="str">
        <f>"20220802414"</f>
        <v>20220802414</v>
      </c>
      <c r="D16" s="17" t="s">
        <v>24</v>
      </c>
      <c r="E16" s="13" t="s">
        <v>37</v>
      </c>
      <c r="F16" s="13">
        <v>1028</v>
      </c>
      <c r="G16" s="16" t="s">
        <v>13</v>
      </c>
    </row>
    <row r="17" ht="30" customHeight="1" spans="1:7">
      <c r="A17" s="13">
        <v>13</v>
      </c>
      <c r="B17" s="17" t="s">
        <v>38</v>
      </c>
      <c r="C17" s="15" t="str">
        <f>"20220802426"</f>
        <v>20220802426</v>
      </c>
      <c r="D17" s="17" t="s">
        <v>24</v>
      </c>
      <c r="E17" s="13" t="s">
        <v>37</v>
      </c>
      <c r="F17" s="13">
        <v>1028</v>
      </c>
      <c r="G17" s="16" t="s">
        <v>13</v>
      </c>
    </row>
    <row r="18" ht="30" customHeight="1" spans="1:7">
      <c r="A18" s="13">
        <v>14</v>
      </c>
      <c r="B18" s="17" t="s">
        <v>39</v>
      </c>
      <c r="C18" s="15" t="str">
        <f>"20220802815"</f>
        <v>20220802815</v>
      </c>
      <c r="D18" s="17" t="s">
        <v>24</v>
      </c>
      <c r="E18" s="13" t="s">
        <v>40</v>
      </c>
      <c r="F18" s="13">
        <v>1029</v>
      </c>
      <c r="G18" s="16" t="s">
        <v>13</v>
      </c>
    </row>
    <row r="19" ht="30" customHeight="1" spans="1:7">
      <c r="A19" s="13">
        <v>15</v>
      </c>
      <c r="B19" s="14" t="s">
        <v>41</v>
      </c>
      <c r="C19" s="15" t="str">
        <f>"20220803102"</f>
        <v>20220803102</v>
      </c>
      <c r="D19" s="16" t="s">
        <v>42</v>
      </c>
      <c r="E19" s="16" t="s">
        <v>43</v>
      </c>
      <c r="F19" s="16">
        <v>1036</v>
      </c>
      <c r="G19" s="16" t="s">
        <v>13</v>
      </c>
    </row>
    <row r="20" ht="30" customHeight="1" spans="1:7">
      <c r="A20" s="13">
        <v>16</v>
      </c>
      <c r="B20" s="14" t="s">
        <v>44</v>
      </c>
      <c r="C20" s="15" t="str">
        <f>"20220803308"</f>
        <v>20220803308</v>
      </c>
      <c r="D20" s="16" t="s">
        <v>45</v>
      </c>
      <c r="E20" s="16" t="s">
        <v>46</v>
      </c>
      <c r="F20" s="16">
        <v>1040</v>
      </c>
      <c r="G20" s="16" t="s">
        <v>13</v>
      </c>
    </row>
    <row r="21" ht="30" customHeight="1" spans="1:7">
      <c r="A21" s="13">
        <v>17</v>
      </c>
      <c r="B21" s="14" t="s">
        <v>47</v>
      </c>
      <c r="C21" s="15" t="str">
        <f>"20220804427"</f>
        <v>20220804427</v>
      </c>
      <c r="D21" s="13" t="s">
        <v>48</v>
      </c>
      <c r="E21" s="16" t="s">
        <v>49</v>
      </c>
      <c r="F21" s="16">
        <v>1057</v>
      </c>
      <c r="G21" s="16" t="s">
        <v>13</v>
      </c>
    </row>
    <row r="22" ht="30" customHeight="1" spans="1:7">
      <c r="A22" s="13">
        <v>18</v>
      </c>
      <c r="B22" s="17" t="s">
        <v>50</v>
      </c>
      <c r="C22" s="15" t="str">
        <f>"20220804414"</f>
        <v>20220804414</v>
      </c>
      <c r="D22" s="13" t="s">
        <v>48</v>
      </c>
      <c r="E22" s="13" t="s">
        <v>49</v>
      </c>
      <c r="F22" s="13">
        <v>1057</v>
      </c>
      <c r="G22" s="16" t="s">
        <v>13</v>
      </c>
    </row>
    <row r="23" ht="30" customHeight="1" spans="1:7">
      <c r="A23" s="13">
        <v>19</v>
      </c>
      <c r="B23" s="17" t="s">
        <v>51</v>
      </c>
      <c r="C23" s="15" t="str">
        <f>"20220804702"</f>
        <v>20220804702</v>
      </c>
      <c r="D23" s="13" t="s">
        <v>48</v>
      </c>
      <c r="E23" s="13" t="s">
        <v>49</v>
      </c>
      <c r="F23" s="13">
        <v>1058</v>
      </c>
      <c r="G23" s="16" t="s">
        <v>13</v>
      </c>
    </row>
    <row r="24" ht="30" customHeight="1" spans="1:7">
      <c r="A24" s="13">
        <v>20</v>
      </c>
      <c r="B24" s="14" t="s">
        <v>52</v>
      </c>
      <c r="C24" s="15" t="str">
        <f>"20220804703"</f>
        <v>20220804703</v>
      </c>
      <c r="D24" s="13" t="s">
        <v>48</v>
      </c>
      <c r="E24" s="16" t="s">
        <v>49</v>
      </c>
      <c r="F24" s="16">
        <v>1058</v>
      </c>
      <c r="G24" s="16" t="s">
        <v>13</v>
      </c>
    </row>
    <row r="25" ht="30" customHeight="1" spans="1:7">
      <c r="A25" s="13">
        <v>21</v>
      </c>
      <c r="B25" s="14" t="s">
        <v>53</v>
      </c>
      <c r="C25" s="15" t="str">
        <f>"20220805216"</f>
        <v>20220805216</v>
      </c>
      <c r="D25" s="16" t="s">
        <v>54</v>
      </c>
      <c r="E25" s="16" t="s">
        <v>55</v>
      </c>
      <c r="F25" s="16">
        <v>1063</v>
      </c>
      <c r="G25" s="16" t="s">
        <v>13</v>
      </c>
    </row>
    <row r="26" ht="30" customHeight="1" spans="1:7">
      <c r="A26" s="13">
        <v>22</v>
      </c>
      <c r="B26" s="14" t="s">
        <v>56</v>
      </c>
      <c r="C26" s="15" t="str">
        <f>"20220806320"</f>
        <v>20220806320</v>
      </c>
      <c r="D26" s="16" t="s">
        <v>57</v>
      </c>
      <c r="E26" s="16" t="s">
        <v>58</v>
      </c>
      <c r="F26" s="16">
        <v>1073</v>
      </c>
      <c r="G26" s="16" t="s">
        <v>13</v>
      </c>
    </row>
    <row r="27" ht="30" customHeight="1" spans="1:7">
      <c r="A27" s="13">
        <v>23</v>
      </c>
      <c r="B27" s="14" t="s">
        <v>59</v>
      </c>
      <c r="C27" s="15" t="str">
        <f>"20220806810"</f>
        <v>20220806810</v>
      </c>
      <c r="D27" s="16" t="s">
        <v>60</v>
      </c>
      <c r="E27" s="16" t="s">
        <v>61</v>
      </c>
      <c r="F27" s="16">
        <v>1074</v>
      </c>
      <c r="G27" s="16" t="s">
        <v>13</v>
      </c>
    </row>
    <row r="28" ht="30" customHeight="1" spans="1:7">
      <c r="A28" s="13">
        <v>24</v>
      </c>
      <c r="B28" s="17" t="s">
        <v>62</v>
      </c>
      <c r="C28" s="15" t="str">
        <f>"20220807309"</f>
        <v>20220807309</v>
      </c>
      <c r="D28" s="17" t="s">
        <v>63</v>
      </c>
      <c r="E28" s="17" t="s">
        <v>64</v>
      </c>
      <c r="F28" s="17">
        <v>1079</v>
      </c>
      <c r="G28" s="16" t="s">
        <v>13</v>
      </c>
    </row>
    <row r="29" ht="30" customHeight="1" spans="1:7">
      <c r="A29" s="13">
        <v>25</v>
      </c>
      <c r="B29" s="14" t="s">
        <v>65</v>
      </c>
      <c r="C29" s="15" t="str">
        <f>"20220808015"</f>
        <v>20220808015</v>
      </c>
      <c r="D29" s="16" t="s">
        <v>66</v>
      </c>
      <c r="E29" s="16" t="s">
        <v>67</v>
      </c>
      <c r="F29" s="16">
        <v>1095</v>
      </c>
      <c r="G29" s="16" t="s">
        <v>13</v>
      </c>
    </row>
    <row r="30" ht="30" customHeight="1" spans="1:7">
      <c r="A30" s="13">
        <v>26</v>
      </c>
      <c r="B30" s="14" t="s">
        <v>68</v>
      </c>
      <c r="C30" s="15" t="str">
        <f>"20220808111"</f>
        <v>20220808111</v>
      </c>
      <c r="D30" s="16" t="s">
        <v>66</v>
      </c>
      <c r="E30" s="16" t="s">
        <v>67</v>
      </c>
      <c r="F30" s="13">
        <v>1096</v>
      </c>
      <c r="G30" s="16" t="s">
        <v>13</v>
      </c>
    </row>
    <row r="31" ht="30" customHeight="1" spans="1:7">
      <c r="A31" s="13">
        <v>27</v>
      </c>
      <c r="B31" s="14" t="s">
        <v>69</v>
      </c>
      <c r="C31" s="15" t="str">
        <f>"20220808312"</f>
        <v>20220808312</v>
      </c>
      <c r="D31" s="16" t="s">
        <v>70</v>
      </c>
      <c r="E31" s="16" t="s">
        <v>67</v>
      </c>
      <c r="F31" s="13">
        <v>1100</v>
      </c>
      <c r="G31" s="16" t="s">
        <v>13</v>
      </c>
    </row>
    <row r="32" ht="30" customHeight="1" spans="1:7">
      <c r="A32" s="13">
        <v>28</v>
      </c>
      <c r="B32" s="14" t="s">
        <v>71</v>
      </c>
      <c r="C32" s="15" t="str">
        <f>"20220808322"</f>
        <v>20220808322</v>
      </c>
      <c r="D32" s="16" t="s">
        <v>70</v>
      </c>
      <c r="E32" s="16" t="s">
        <v>67</v>
      </c>
      <c r="F32" s="16">
        <v>1101</v>
      </c>
      <c r="G32" s="16" t="s">
        <v>13</v>
      </c>
    </row>
    <row r="33" ht="30" customHeight="1" spans="1:7">
      <c r="A33" s="13">
        <v>29</v>
      </c>
      <c r="B33" s="14" t="s">
        <v>72</v>
      </c>
      <c r="C33" s="15" t="str">
        <f>"20220808323"</f>
        <v>20220808323</v>
      </c>
      <c r="D33" s="16" t="s">
        <v>70</v>
      </c>
      <c r="E33" s="16" t="s">
        <v>67</v>
      </c>
      <c r="F33" s="16">
        <v>1101</v>
      </c>
      <c r="G33" s="16" t="s">
        <v>13</v>
      </c>
    </row>
    <row r="34" ht="30" customHeight="1" spans="1:7">
      <c r="A34" s="13">
        <v>30</v>
      </c>
      <c r="B34" s="14" t="s">
        <v>73</v>
      </c>
      <c r="C34" s="15" t="str">
        <f>"20220808629"</f>
        <v>20220808629</v>
      </c>
      <c r="D34" s="16" t="s">
        <v>74</v>
      </c>
      <c r="E34" s="16" t="s">
        <v>67</v>
      </c>
      <c r="F34" s="16">
        <v>1104</v>
      </c>
      <c r="G34" s="16" t="s">
        <v>13</v>
      </c>
    </row>
    <row r="35" ht="30" customHeight="1" spans="1:7">
      <c r="A35" s="13">
        <v>31</v>
      </c>
      <c r="B35" s="14" t="s">
        <v>75</v>
      </c>
      <c r="C35" s="15" t="str">
        <f>"20220808813"</f>
        <v>20220808813</v>
      </c>
      <c r="D35" s="16" t="s">
        <v>76</v>
      </c>
      <c r="E35" s="16" t="s">
        <v>67</v>
      </c>
      <c r="F35" s="13">
        <v>1106</v>
      </c>
      <c r="G35" s="16" t="s">
        <v>13</v>
      </c>
    </row>
    <row r="36" ht="30" customHeight="1" spans="1:7">
      <c r="A36" s="13">
        <v>32</v>
      </c>
      <c r="B36" s="14" t="s">
        <v>77</v>
      </c>
      <c r="C36" s="15" t="str">
        <f>"20220809016"</f>
        <v>20220809016</v>
      </c>
      <c r="D36" s="16" t="s">
        <v>78</v>
      </c>
      <c r="E36" s="16" t="s">
        <v>67</v>
      </c>
      <c r="F36" s="16">
        <v>1109</v>
      </c>
      <c r="G36" s="16" t="s">
        <v>13</v>
      </c>
    </row>
    <row r="37" ht="30" customHeight="1" spans="1:7">
      <c r="A37" s="13">
        <v>33</v>
      </c>
      <c r="B37" s="14" t="s">
        <v>79</v>
      </c>
      <c r="C37" s="15" t="str">
        <f>"20220809119"</f>
        <v>20220809119</v>
      </c>
      <c r="D37" s="16" t="s">
        <v>78</v>
      </c>
      <c r="E37" s="16" t="s">
        <v>67</v>
      </c>
      <c r="F37" s="13">
        <v>1111</v>
      </c>
      <c r="G37" s="16" t="s">
        <v>13</v>
      </c>
    </row>
    <row r="38" ht="30" customHeight="1" spans="1:7">
      <c r="A38" s="13">
        <v>34</v>
      </c>
      <c r="B38" s="14" t="s">
        <v>80</v>
      </c>
      <c r="C38" s="15" t="str">
        <f>"20220809216"</f>
        <v>20220809216</v>
      </c>
      <c r="D38" s="16" t="s">
        <v>81</v>
      </c>
      <c r="E38" s="16" t="s">
        <v>67</v>
      </c>
      <c r="F38" s="16">
        <v>1112</v>
      </c>
      <c r="G38" s="16" t="s">
        <v>13</v>
      </c>
    </row>
    <row r="39" ht="30" customHeight="1" spans="1:7">
      <c r="A39" s="13">
        <v>35</v>
      </c>
      <c r="B39" s="14" t="s">
        <v>82</v>
      </c>
      <c r="C39" s="15" t="str">
        <f>"20220809303"</f>
        <v>20220809303</v>
      </c>
      <c r="D39" s="16" t="s">
        <v>81</v>
      </c>
      <c r="E39" s="16" t="s">
        <v>67</v>
      </c>
      <c r="F39" s="13">
        <v>1113</v>
      </c>
      <c r="G39" s="16" t="s">
        <v>13</v>
      </c>
    </row>
    <row r="40" ht="30" customHeight="1" spans="1:7">
      <c r="A40" s="13">
        <v>36</v>
      </c>
      <c r="B40" s="14" t="s">
        <v>83</v>
      </c>
      <c r="C40" s="15" t="str">
        <f>"20220809326"</f>
        <v>20220809326</v>
      </c>
      <c r="D40" s="16" t="s">
        <v>81</v>
      </c>
      <c r="E40" s="16" t="s">
        <v>67</v>
      </c>
      <c r="F40" s="13">
        <v>1114</v>
      </c>
      <c r="G40" s="16" t="s">
        <v>13</v>
      </c>
    </row>
    <row r="41" ht="30" customHeight="1" spans="1:7">
      <c r="A41" s="13">
        <v>37</v>
      </c>
      <c r="B41" s="14" t="s">
        <v>84</v>
      </c>
      <c r="C41" s="15" t="str">
        <f>"20220809330"</f>
        <v>20220809330</v>
      </c>
      <c r="D41" s="16" t="s">
        <v>81</v>
      </c>
      <c r="E41" s="16" t="s">
        <v>67</v>
      </c>
      <c r="F41" s="16">
        <v>1114</v>
      </c>
      <c r="G41" s="16" t="s">
        <v>13</v>
      </c>
    </row>
    <row r="42" ht="30" customHeight="1" spans="1:7">
      <c r="A42" s="13">
        <v>38</v>
      </c>
      <c r="B42" s="14" t="s">
        <v>85</v>
      </c>
      <c r="C42" s="15" t="str">
        <f>"20220809713"</f>
        <v>20220809713</v>
      </c>
      <c r="D42" s="16" t="s">
        <v>81</v>
      </c>
      <c r="E42" s="16" t="s">
        <v>67</v>
      </c>
      <c r="F42" s="13">
        <v>1115</v>
      </c>
      <c r="G42" s="16" t="s">
        <v>13</v>
      </c>
    </row>
    <row r="43" ht="30" customHeight="1" spans="1:7">
      <c r="A43" s="13">
        <v>39</v>
      </c>
      <c r="B43" s="17" t="s">
        <v>86</v>
      </c>
      <c r="C43" s="15" t="str">
        <f>"20220809728"</f>
        <v>20220809728</v>
      </c>
      <c r="D43" s="16" t="s">
        <v>87</v>
      </c>
      <c r="E43" s="16" t="s">
        <v>67</v>
      </c>
      <c r="F43" s="17">
        <v>1116</v>
      </c>
      <c r="G43" s="16" t="s">
        <v>13</v>
      </c>
    </row>
    <row r="44" ht="30" customHeight="1" spans="1:7">
      <c r="A44" s="13">
        <v>40</v>
      </c>
      <c r="B44" s="14" t="s">
        <v>88</v>
      </c>
      <c r="C44" s="15" t="str">
        <f>"20220809825"</f>
        <v>20220809825</v>
      </c>
      <c r="D44" s="16" t="s">
        <v>87</v>
      </c>
      <c r="E44" s="16" t="s">
        <v>67</v>
      </c>
      <c r="F44" s="16">
        <v>1117</v>
      </c>
      <c r="G44" s="16" t="s">
        <v>13</v>
      </c>
    </row>
    <row r="45" ht="30" customHeight="1" spans="1:7">
      <c r="A45" s="13">
        <v>41</v>
      </c>
      <c r="B45" s="17" t="s">
        <v>89</v>
      </c>
      <c r="C45" s="15" t="str">
        <f>"20220810025"</f>
        <v>20220810025</v>
      </c>
      <c r="D45" s="13" t="s">
        <v>90</v>
      </c>
      <c r="E45" s="16" t="s">
        <v>67</v>
      </c>
      <c r="F45" s="13">
        <v>1121</v>
      </c>
      <c r="G45" s="16" t="s">
        <v>13</v>
      </c>
    </row>
    <row r="46" ht="30" customHeight="1" spans="1:7">
      <c r="A46" s="13">
        <v>42</v>
      </c>
      <c r="B46" s="17" t="s">
        <v>91</v>
      </c>
      <c r="C46" s="15" t="str">
        <f>"20220810322"</f>
        <v>20220810322</v>
      </c>
      <c r="D46" s="13" t="s">
        <v>92</v>
      </c>
      <c r="E46" s="16" t="s">
        <v>67</v>
      </c>
      <c r="F46" s="13">
        <v>1125</v>
      </c>
      <c r="G46" s="16" t="s">
        <v>13</v>
      </c>
    </row>
    <row r="47" ht="30" customHeight="1" spans="1:7">
      <c r="A47" s="13">
        <v>43</v>
      </c>
      <c r="B47" s="19" t="s">
        <v>93</v>
      </c>
      <c r="C47" s="15" t="str">
        <f>"20220810219"</f>
        <v>20220810219</v>
      </c>
      <c r="D47" s="13" t="s">
        <v>92</v>
      </c>
      <c r="E47" s="16" t="s">
        <v>67</v>
      </c>
      <c r="F47" s="20">
        <v>1125</v>
      </c>
      <c r="G47" s="16" t="s">
        <v>13</v>
      </c>
    </row>
    <row r="48" ht="30" customHeight="1" spans="1:7">
      <c r="A48" s="13">
        <v>44</v>
      </c>
      <c r="B48" s="17" t="s">
        <v>94</v>
      </c>
      <c r="C48" s="15" t="str">
        <f>"20220810609"</f>
        <v>20220810609</v>
      </c>
      <c r="D48" s="13" t="s">
        <v>92</v>
      </c>
      <c r="E48" s="16" t="s">
        <v>67</v>
      </c>
      <c r="F48" s="13">
        <v>1126</v>
      </c>
      <c r="G48" s="16" t="s">
        <v>13</v>
      </c>
    </row>
    <row r="49" ht="30" customHeight="1" spans="1:7">
      <c r="A49" s="13">
        <v>45</v>
      </c>
      <c r="B49" s="17" t="s">
        <v>95</v>
      </c>
      <c r="C49" s="15" t="str">
        <f>"20220810612"</f>
        <v>20220810612</v>
      </c>
      <c r="D49" s="13" t="s">
        <v>92</v>
      </c>
      <c r="E49" s="16" t="s">
        <v>67</v>
      </c>
      <c r="F49" s="13">
        <v>1126</v>
      </c>
      <c r="G49" s="16" t="s">
        <v>13</v>
      </c>
    </row>
    <row r="50" ht="30" customHeight="1" spans="1:7">
      <c r="A50" s="13">
        <v>46</v>
      </c>
      <c r="B50" s="17" t="s">
        <v>96</v>
      </c>
      <c r="C50" s="15" t="str">
        <f>"20220811208"</f>
        <v>20220811208</v>
      </c>
      <c r="D50" s="13" t="s">
        <v>97</v>
      </c>
      <c r="E50" s="16" t="s">
        <v>67</v>
      </c>
      <c r="F50" s="13">
        <v>1128</v>
      </c>
      <c r="G50" s="16" t="s">
        <v>13</v>
      </c>
    </row>
    <row r="51" ht="30" customHeight="1" spans="1:7">
      <c r="A51" s="13">
        <v>47</v>
      </c>
      <c r="B51" s="14" t="s">
        <v>98</v>
      </c>
      <c r="C51" s="15" t="str">
        <f>"20220811305"</f>
        <v>20220811305</v>
      </c>
      <c r="D51" s="13" t="s">
        <v>97</v>
      </c>
      <c r="E51" s="16" t="s">
        <v>67</v>
      </c>
      <c r="F51" s="16">
        <v>1129</v>
      </c>
      <c r="G51" s="16" t="s">
        <v>13</v>
      </c>
    </row>
    <row r="52" ht="30" customHeight="1" spans="1:7">
      <c r="A52" s="13">
        <v>48</v>
      </c>
      <c r="B52" s="14" t="s">
        <v>99</v>
      </c>
      <c r="C52" s="15" t="str">
        <f>"20220812122"</f>
        <v>20220812122</v>
      </c>
      <c r="D52" s="16" t="s">
        <v>100</v>
      </c>
      <c r="E52" s="16" t="s">
        <v>67</v>
      </c>
      <c r="F52" s="16">
        <v>1137</v>
      </c>
      <c r="G52" s="16" t="s">
        <v>13</v>
      </c>
    </row>
  </sheetData>
  <mergeCells count="8">
    <mergeCell ref="A1:G1"/>
    <mergeCell ref="A2:G2"/>
    <mergeCell ref="D3:E3"/>
    <mergeCell ref="A3:A4"/>
    <mergeCell ref="B3:B4"/>
    <mergeCell ref="C3:C4"/>
    <mergeCell ref="F3:F4"/>
    <mergeCell ref="G3:G4"/>
  </mergeCells>
  <conditionalFormatting sqref="C3">
    <cfRule type="duplicateValues" dxfId="0" priority="4"/>
  </conditionalFormatting>
  <conditionalFormatting sqref="D3">
    <cfRule type="duplicateValues" dxfId="0" priority="3"/>
  </conditionalFormatting>
  <conditionalFormatting sqref="F3">
    <cfRule type="duplicateValues" dxfId="0" priority="8"/>
  </conditionalFormatting>
  <conditionalFormatting sqref="E4">
    <cfRule type="duplicateValues" dxfId="0" priority="2"/>
    <cfRule type="duplicateValues" dxfId="0" priority="1"/>
  </conditionalFormatting>
  <conditionalFormatting sqref="A3:B3 G3 D4:E4">
    <cfRule type="duplicateValues" dxfId="0" priority="5"/>
  </conditionalFormatting>
  <conditionalFormatting sqref="B3 D4">
    <cfRule type="duplicateValues" dxfId="0" priority="6"/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86157</cp:lastModifiedBy>
  <dcterms:created xsi:type="dcterms:W3CDTF">2022-08-04T08:13:00Z</dcterms:created>
  <dcterms:modified xsi:type="dcterms:W3CDTF">2022-08-17T01:47:48Z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5D6703EAE4E1431195EA5C391FF49F10</vt:lpwstr>
  </property>
  <property fmtid="{D5CDD505-2E9C-101B-9397-08002B2CF9AE}" pid="3" name="KSOProductBuildVer">
    <vt:lpwstr>2052-11.1.0.11579</vt:lpwstr>
  </property>
</Properties>
</file>