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765" activeTab="0" tabRatio="590"/>
  </bookViews>
  <sheets>
    <sheet name="面试人员名单" sheetId="1" r:id="rId1"/>
  </sheets>
  <definedNames>
    <definedName name="_xlnm._FilterDatabase" localSheetId="0" hidden="1">面试人员名单!$B$2:$M$96</definedName>
  </definedNames>
  <calcPr calcId="144525"/>
</workbook>
</file>

<file path=xl/sharedStrings.xml><?xml version="1.0" encoding="utf-8"?>
<sst xmlns="http://schemas.openxmlformats.org/spreadsheetml/2006/main" uniqueCount="287" count="287">
  <si>
    <t>峨眉山市2022年度招募高校毕业生“三支一扶”志愿者总成绩及排名表</t>
  </si>
  <si>
    <t>面试序号</t>
  </si>
  <si>
    <t>姓名</t>
  </si>
  <si>
    <t>性别</t>
  </si>
  <si>
    <t>准考证号</t>
  </si>
  <si>
    <t>报考职位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</si>
  <si>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</si>
  <si>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</si>
  <si>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</si>
  <si>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</si>
  <si>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</si>
  <si>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</si>
  <si>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</si>
  <si>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4-3</t>
  </si>
  <si>
    <t>胡嘉琪</t>
  </si>
  <si>
    <t>女</t>
  </si>
  <si>
    <t>7071100502504</t>
  </si>
  <si>
    <t>符溪镇人民政府支农计划</t>
  </si>
  <si>
    <t>4-12</t>
  </si>
  <si>
    <t>秦浩洋</t>
  </si>
  <si>
    <t>男</t>
  </si>
  <si>
    <t>7071100202008</t>
  </si>
  <si>
    <t>4-4</t>
  </si>
  <si>
    <t>刘健</t>
  </si>
  <si>
    <t>7071100204822</t>
  </si>
  <si>
    <t>4-10</t>
  </si>
  <si>
    <t>耿榆淋</t>
  </si>
  <si>
    <t>7071100303616</t>
  </si>
  <si>
    <t>刘汇</t>
  </si>
  <si>
    <t>7071100201830</t>
  </si>
  <si>
    <t>缺考</t>
  </si>
  <si>
    <t>陈芯茹</t>
  </si>
  <si>
    <t>7071100302111</t>
  </si>
  <si>
    <t>4-2</t>
  </si>
  <si>
    <t>蔡昊屹</t>
  </si>
  <si>
    <t>7071100202629</t>
  </si>
  <si>
    <t>桂花桥镇人民政府帮扶乡村振兴计划</t>
  </si>
  <si>
    <t>4-17</t>
  </si>
  <si>
    <t>雷婷婷</t>
  </si>
  <si>
    <t>7071100203912</t>
  </si>
  <si>
    <t>4-9</t>
  </si>
  <si>
    <t>黄俊龙</t>
  </si>
  <si>
    <t>7071100301410</t>
  </si>
  <si>
    <t>4-1</t>
  </si>
  <si>
    <t>赵太讯</t>
  </si>
  <si>
    <t>7071100401205</t>
  </si>
  <si>
    <t>4-5</t>
  </si>
  <si>
    <t>侯丹秦</t>
  </si>
  <si>
    <t>7071100303812</t>
  </si>
  <si>
    <t>4-15</t>
  </si>
  <si>
    <t>娄钰森</t>
  </si>
  <si>
    <t>7071100402228</t>
  </si>
  <si>
    <t>4-13</t>
  </si>
  <si>
    <t>滕云鹏</t>
  </si>
  <si>
    <t>7071100303901</t>
  </si>
  <si>
    <t>4-8</t>
  </si>
  <si>
    <t>张红</t>
  </si>
  <si>
    <t>7071100101227</t>
  </si>
  <si>
    <t>4-16</t>
  </si>
  <si>
    <t>周铭</t>
  </si>
  <si>
    <t>7071100203530</t>
  </si>
  <si>
    <t>4-18</t>
  </si>
  <si>
    <t>张志成</t>
  </si>
  <si>
    <t>7071100101609</t>
  </si>
  <si>
    <t>4-11</t>
  </si>
  <si>
    <t>罗恩威</t>
  </si>
  <si>
    <t>7071100501424</t>
  </si>
  <si>
    <t>4-7</t>
  </si>
  <si>
    <t>宋语轩</t>
  </si>
  <si>
    <t>7071100500814</t>
  </si>
  <si>
    <t>4-6</t>
  </si>
  <si>
    <t>蔡慧文</t>
  </si>
  <si>
    <t>7071100204019</t>
  </si>
  <si>
    <t>4-14</t>
  </si>
  <si>
    <t>罗婧格</t>
  </si>
  <si>
    <t>7071100303530</t>
  </si>
  <si>
    <t>4-19</t>
  </si>
  <si>
    <t>徐凯强</t>
  </si>
  <si>
    <t>7071100501511</t>
  </si>
  <si>
    <t>2-18</t>
  </si>
  <si>
    <t>吴娜</t>
  </si>
  <si>
    <t>7071100104802</t>
  </si>
  <si>
    <t>九里镇人民政府帮扶乡村振兴计划</t>
  </si>
  <si>
    <t>2-2</t>
  </si>
  <si>
    <t>王梦霞</t>
  </si>
  <si>
    <t>7071100300621</t>
  </si>
  <si>
    <t>2-22</t>
  </si>
  <si>
    <t>余庆</t>
  </si>
  <si>
    <t>7071100104711</t>
  </si>
  <si>
    <t>2-4</t>
  </si>
  <si>
    <t>杨恬</t>
  </si>
  <si>
    <t>7071100101823</t>
  </si>
  <si>
    <t>2-20</t>
  </si>
  <si>
    <t>罗玉婷</t>
  </si>
  <si>
    <t>7071100400821</t>
  </si>
  <si>
    <t>2-12</t>
  </si>
  <si>
    <t>余晓琴</t>
  </si>
  <si>
    <t>7071100100102</t>
  </si>
  <si>
    <t>2-21</t>
  </si>
  <si>
    <t>陈雨菲</t>
  </si>
  <si>
    <t>7071100501726</t>
  </si>
  <si>
    <t>九里镇人民政府支农计划</t>
  </si>
  <si>
    <t>2-5</t>
  </si>
  <si>
    <t>陈意晴</t>
  </si>
  <si>
    <t>7071100106817</t>
  </si>
  <si>
    <t>2-19</t>
  </si>
  <si>
    <t>干雅静</t>
  </si>
  <si>
    <t>7071100104102</t>
  </si>
  <si>
    <t>2-10</t>
  </si>
  <si>
    <t>肖平根</t>
  </si>
  <si>
    <t>7071100103726</t>
  </si>
  <si>
    <t>绥山镇人民政府帮扶乡村振兴计划</t>
  </si>
  <si>
    <t>2-17</t>
  </si>
  <si>
    <t>余祎娴</t>
  </si>
  <si>
    <t>7071100303903</t>
  </si>
  <si>
    <t>2-11</t>
  </si>
  <si>
    <t>张小芳</t>
  </si>
  <si>
    <t>7071100200904</t>
  </si>
  <si>
    <t>2-13</t>
  </si>
  <si>
    <t>鲁青雨</t>
  </si>
  <si>
    <t>7071100301128</t>
  </si>
  <si>
    <t>2-1</t>
  </si>
  <si>
    <t>万孟奇</t>
  </si>
  <si>
    <t>7071100100701</t>
  </si>
  <si>
    <t>2-9</t>
  </si>
  <si>
    <t>赵嵩林</t>
  </si>
  <si>
    <t>7071100301709</t>
  </si>
  <si>
    <t>2-7</t>
  </si>
  <si>
    <t>徐洪</t>
  </si>
  <si>
    <t>7071100200410</t>
  </si>
  <si>
    <t>2-16</t>
  </si>
  <si>
    <t>王雨晴</t>
  </si>
  <si>
    <t>7071100103529</t>
  </si>
  <si>
    <t>绥山镇人民政府支农计划</t>
  </si>
  <si>
    <t>2-14</t>
  </si>
  <si>
    <t>代晋</t>
  </si>
  <si>
    <t>7071100201324</t>
  </si>
  <si>
    <t>2-8</t>
  </si>
  <si>
    <t>李卓东</t>
  </si>
  <si>
    <t>7071100300617</t>
  </si>
  <si>
    <t>2-15</t>
  </si>
  <si>
    <t>谭雅馨</t>
  </si>
  <si>
    <t>7071100402902</t>
  </si>
  <si>
    <t>2-3</t>
  </si>
  <si>
    <t>张智晨</t>
  </si>
  <si>
    <t>7071100101115</t>
  </si>
  <si>
    <t>2-6</t>
  </si>
  <si>
    <t>杨若瑾</t>
  </si>
  <si>
    <t>7071100300717</t>
  </si>
  <si>
    <t>1-14</t>
  </si>
  <si>
    <t>李林</t>
  </si>
  <si>
    <t>7071100204618</t>
  </si>
  <si>
    <t>龙池镇人民政府帮扶乡村振兴计划</t>
  </si>
  <si>
    <t>1-17</t>
  </si>
  <si>
    <t>潘思羽</t>
  </si>
  <si>
    <t>7071100102510</t>
  </si>
  <si>
    <t>1-11</t>
  </si>
  <si>
    <t>熊炯鸿</t>
  </si>
  <si>
    <t>7071100501617</t>
  </si>
  <si>
    <t>1-2</t>
  </si>
  <si>
    <t>沙玛只布</t>
  </si>
  <si>
    <t>7071100204606</t>
  </si>
  <si>
    <t>1-4</t>
  </si>
  <si>
    <t>张琴</t>
  </si>
  <si>
    <t>7071100104730</t>
  </si>
  <si>
    <t>1-12</t>
  </si>
  <si>
    <t>张斌</t>
  </si>
  <si>
    <t>7071100204106</t>
  </si>
  <si>
    <t>1-5</t>
  </si>
  <si>
    <t>洪媛</t>
  </si>
  <si>
    <t>7071100401928</t>
  </si>
  <si>
    <t>罗目镇人民政府帮扶乡村振兴计划</t>
  </si>
  <si>
    <t>1-3</t>
  </si>
  <si>
    <t>章小云</t>
  </si>
  <si>
    <t>7071100102710</t>
  </si>
  <si>
    <t>1-19</t>
  </si>
  <si>
    <t>张巧玲</t>
  </si>
  <si>
    <t>7071100104721</t>
  </si>
  <si>
    <t>1-7</t>
  </si>
  <si>
    <t>胡霞</t>
  </si>
  <si>
    <t>7071100401211</t>
  </si>
  <si>
    <t>罗目镇人民政府支农计划</t>
  </si>
  <si>
    <t>1-8</t>
  </si>
  <si>
    <t>朱万鑫</t>
  </si>
  <si>
    <t>7071100100313</t>
  </si>
  <si>
    <t>1-1</t>
  </si>
  <si>
    <t>雷浩文</t>
  </si>
  <si>
    <t>7071100201708</t>
  </si>
  <si>
    <t>1-18</t>
  </si>
  <si>
    <t>吴雨晴</t>
  </si>
  <si>
    <t>7071100400111</t>
  </si>
  <si>
    <t>双福镇人民政府帮扶乡村振兴计划</t>
  </si>
  <si>
    <t>1-6</t>
  </si>
  <si>
    <t>马洁琳</t>
  </si>
  <si>
    <t>7071100204317</t>
  </si>
  <si>
    <t>1-22</t>
  </si>
  <si>
    <t>王诗颖</t>
  </si>
  <si>
    <t>7071100300830</t>
  </si>
  <si>
    <t>1-21</t>
  </si>
  <si>
    <t>余沁雯</t>
  </si>
  <si>
    <t>7071100501810</t>
  </si>
  <si>
    <t>1-10</t>
  </si>
  <si>
    <t>廖员</t>
  </si>
  <si>
    <t>7071100106305</t>
  </si>
  <si>
    <t>1-16</t>
  </si>
  <si>
    <t>薛圆圆</t>
  </si>
  <si>
    <t>7071100100310</t>
  </si>
  <si>
    <t>1-23</t>
  </si>
  <si>
    <t>周航宇</t>
  </si>
  <si>
    <t>7071100101713</t>
  </si>
  <si>
    <t>1-15</t>
  </si>
  <si>
    <t>宋思怡</t>
  </si>
  <si>
    <t>7071100403024</t>
  </si>
  <si>
    <t>1-9</t>
  </si>
  <si>
    <t>李思霖</t>
  </si>
  <si>
    <t>7071100301528</t>
  </si>
  <si>
    <t>1-13</t>
  </si>
  <si>
    <t>陈莫昊</t>
  </si>
  <si>
    <t>7071100103705</t>
  </si>
  <si>
    <t>1-20</t>
  </si>
  <si>
    <t>王思思</t>
  </si>
  <si>
    <t>7071100400120</t>
  </si>
  <si>
    <t>雷雨田</t>
  </si>
  <si>
    <t>7071100302209</t>
  </si>
  <si>
    <t>3-11</t>
  </si>
  <si>
    <t>廖薪屹</t>
  </si>
  <si>
    <t>7071100303418</t>
  </si>
  <si>
    <t>大为镇人民政府帮扶乡村振兴计划</t>
  </si>
  <si>
    <t>3-17</t>
  </si>
  <si>
    <t>李小惠</t>
  </si>
  <si>
    <t>7071100203026</t>
  </si>
  <si>
    <t>3-7</t>
  </si>
  <si>
    <t>王雪</t>
  </si>
  <si>
    <t>7071100202306</t>
  </si>
  <si>
    <t>3-13</t>
  </si>
  <si>
    <t>耍惹志英</t>
  </si>
  <si>
    <t>7071100102126</t>
  </si>
  <si>
    <t>3-6</t>
  </si>
  <si>
    <t>张红雨</t>
  </si>
  <si>
    <t>7071100203029</t>
  </si>
  <si>
    <t>3-5</t>
  </si>
  <si>
    <t>杨东升</t>
  </si>
  <si>
    <t>7071100402315</t>
  </si>
  <si>
    <t>杨丽娟</t>
  </si>
  <si>
    <t>7071100203622</t>
  </si>
  <si>
    <t>3-10</t>
  </si>
  <si>
    <t>刘艳萍</t>
  </si>
  <si>
    <t>7071100402130</t>
  </si>
  <si>
    <t>高桥镇人民政府帮扶乡村振兴计划</t>
  </si>
  <si>
    <t>3-12</t>
  </si>
  <si>
    <t>张凯玲</t>
  </si>
  <si>
    <t>7071100402607</t>
  </si>
  <si>
    <t>3-2</t>
  </si>
  <si>
    <t>张夜明</t>
  </si>
  <si>
    <t>7071100501105</t>
  </si>
  <si>
    <t>3-15</t>
  </si>
  <si>
    <t>干春风</t>
  </si>
  <si>
    <t>7071100501210</t>
  </si>
  <si>
    <t>3-4</t>
  </si>
  <si>
    <t>李涛至</t>
  </si>
  <si>
    <t>7071100103307</t>
  </si>
  <si>
    <t>3-14</t>
  </si>
  <si>
    <t>朱昱衡</t>
  </si>
  <si>
    <t>7071100204622</t>
  </si>
  <si>
    <t>3-9</t>
  </si>
  <si>
    <t>阿新阿吾</t>
  </si>
  <si>
    <t>7071100200926</t>
  </si>
  <si>
    <t>3-8</t>
  </si>
  <si>
    <t>蔡建</t>
  </si>
  <si>
    <t>7071100304220</t>
  </si>
  <si>
    <t>3-18</t>
  </si>
  <si>
    <t>张政</t>
  </si>
  <si>
    <t>7071100303609</t>
  </si>
  <si>
    <t>龙门乡人民政府帮扶乡村振兴计划</t>
  </si>
  <si>
    <t>3-1</t>
  </si>
  <si>
    <t>刘宇</t>
  </si>
  <si>
    <t>7071100100525</t>
  </si>
  <si>
    <t>3-3</t>
  </si>
  <si>
    <t>张婷</t>
  </si>
  <si>
    <t>7071100204815</t>
  </si>
  <si>
    <t>3-16</t>
  </si>
  <si>
    <t>骆子达大</t>
  </si>
  <si>
    <t>7071100104624</t>
  </si>
  <si>
    <t>洛子空军</t>
  </si>
  <si>
    <t>7071100202406</t>
  </si>
  <si>
    <t>徐欣剑</t>
  </si>
  <si>
    <t>7071100500803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</si>
</sst>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0_ "/>
    <numFmt numFmtId="49" formatCode="@"/>
  </numFmts>
  <fonts count="7">
    <font>
      <name val="宋体"/>
      <sz val="11"/>
    </font>
    <font>
      <name val="宋体"/>
      <charset val="134"/>
      <sz val="11"/>
      <color rgb="FF000000"/>
    </font>
    <font>
      <name val="方正小标宋简体"/>
      <charset val="134"/>
      <sz val="20"/>
      <color rgb="FF000000"/>
    </font>
    <font>
      <name val="宋体"/>
      <charset val="134"/>
      <sz val="10"/>
      <color rgb="FF000000"/>
    </font>
    <font>
      <name val="宋体"/>
      <charset val="134"/>
      <sz val="10"/>
    </font>
    <font>
      <name val="宋体"/>
      <charset val="134"/>
      <sz val="11"/>
    </font>
    <font>
      <name val="Arial"/>
      <sz val="1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Alignment="1">
      <alignment horizontal="center" vertical="center" wrapText="1"/>
    </xf>
    <xf numFmtId="0" fontId="1" fillId="0" borderId="0" xfId="0" applyFill="1" applyAlignment="1">
      <alignment horizontal="center" vertical="center" wrapText="1"/>
    </xf>
    <xf numFmtId="164" fontId="1" fillId="0" borderId="0" xfId="0" applyNumberFormat="1" applyAlignment="1">
      <alignment horizontal="center" vertical="center" wrapText="1"/>
    </xf>
    <xf numFmtId="0" fontId="1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XFD96"/>
  <sheetViews>
    <sheetView tabSelected="1" workbookViewId="0" zoomScale="30">
      <pane ySplit="2" topLeftCell="A5" state="frozen" activePane="bottomLeft"/>
      <selection pane="bottomLeft" activeCell="N80" sqref="N80"/>
    </sheetView>
  </sheetViews>
  <sheetFormatPr defaultRowHeight="21.0" customHeight="1" defaultColWidth="9"/>
  <cols>
    <col min="1" max="1" customWidth="1" width="5.796875" style="1"/>
    <col min="2" max="2" customWidth="1" width="8.8828125" style="1"/>
    <col min="3" max="3" customWidth="1" width="5.2734375" style="1"/>
    <col min="4" max="4" customWidth="1" width="15.832031" style="1"/>
    <col min="5" max="5" customWidth="1" width="35.23047" style="2"/>
    <col min="6" max="7" customWidth="1" width="8.738281" style="3"/>
    <col min="8" max="8" customWidth="1" width="10.2734375" style="3"/>
    <col min="9" max="10" customWidth="1" width="11.3828125" style="3"/>
    <col min="11" max="11" customWidth="1" width="8.015625" style="4"/>
    <col min="12" max="12" customWidth="1" width="7.6328125" style="1"/>
    <col min="13" max="16384" customWidth="0" width="9.0" style="1"/>
  </cols>
  <sheetData>
    <row r="1" spans="8:8" ht="35.25" customHeight="1">
      <c r="A1" s="5" t="s">
        <v>0</v>
      </c>
      <c r="B1" s="5"/>
      <c r="C1" s="5"/>
      <c r="D1" s="5"/>
      <c r="E1" s="5"/>
      <c r="F1" s="6"/>
      <c r="G1" s="6"/>
      <c r="H1" s="6"/>
      <c r="I1" s="6"/>
      <c r="J1" s="6"/>
      <c r="K1" s="7"/>
      <c r="L1" s="5"/>
    </row>
    <row r="2" spans="8:8" ht="29.0" customHeight="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2" t="s">
        <v>11</v>
      </c>
      <c r="L2" s="9" t="s">
        <v>12</v>
      </c>
    </row>
    <row r="3" spans="8:8" s="13" ht="22.0" customFormat="1" customHeight="1">
      <c r="A3" s="14" t="s">
        <v>13</v>
      </c>
      <c r="B3" s="15" t="s">
        <v>14</v>
      </c>
      <c r="C3" s="15" t="s">
        <v>15</v>
      </c>
      <c r="D3" s="16" t="s">
        <v>16</v>
      </c>
      <c r="E3" s="15" t="s">
        <v>17</v>
      </c>
      <c r="F3" s="17">
        <v>64.0</v>
      </c>
      <c r="G3" s="17">
        <f t="shared" si="0" ref="G3:G23">F3*0.5</f>
        <v>32.0</v>
      </c>
      <c r="H3" s="18">
        <v>77.92</v>
      </c>
      <c r="I3" s="17">
        <f>H3*0.5</f>
        <v>38.96</v>
      </c>
      <c r="J3" s="17">
        <f>G3+I3</f>
        <v>70.96000000000001</v>
      </c>
      <c r="K3" s="19">
        <f>SUMPRODUCT(--($E$3:$E$23=E3),--($J$3:$J$23&gt;J3))+1</f>
        <v>1.0</v>
      </c>
      <c r="L3" s="20"/>
    </row>
    <row r="4" spans="8:8" s="13" ht="22.0" customFormat="1" customHeight="1">
      <c r="A4" s="14" t="s">
        <v>18</v>
      </c>
      <c r="B4" s="15" t="s">
        <v>19</v>
      </c>
      <c r="C4" s="15" t="s">
        <v>20</v>
      </c>
      <c r="D4" s="16" t="s">
        <v>21</v>
      </c>
      <c r="E4" s="15" t="s">
        <v>17</v>
      </c>
      <c r="F4" s="17">
        <v>62.0</v>
      </c>
      <c r="G4" s="17">
        <f t="shared" si="0"/>
        <v>31.0</v>
      </c>
      <c r="H4" s="18">
        <v>79.06</v>
      </c>
      <c r="I4" s="17">
        <f>H4*0.5</f>
        <v>39.53</v>
      </c>
      <c r="J4" s="17">
        <f>G4+I4</f>
        <v>70.53</v>
      </c>
      <c r="K4" s="19">
        <f>SUMPRODUCT(--($E$3:$E$23=E4),--($J$3:$J$23&gt;J4))+1</f>
        <v>2.0</v>
      </c>
      <c r="L4" s="20"/>
    </row>
    <row r="5" spans="8:8" s="13" ht="22.0" customFormat="1" customHeight="1">
      <c r="A5" s="14" t="s">
        <v>22</v>
      </c>
      <c r="B5" s="15" t="s">
        <v>23</v>
      </c>
      <c r="C5" s="15" t="s">
        <v>20</v>
      </c>
      <c r="D5" s="16" t="s">
        <v>24</v>
      </c>
      <c r="E5" s="15" t="s">
        <v>17</v>
      </c>
      <c r="F5" s="17">
        <v>65.0</v>
      </c>
      <c r="G5" s="17">
        <f t="shared" si="0"/>
        <v>32.5</v>
      </c>
      <c r="H5" s="18">
        <v>71.32</v>
      </c>
      <c r="I5" s="17">
        <f>H5*0.5</f>
        <v>35.66</v>
      </c>
      <c r="J5" s="17">
        <f>G5+I5</f>
        <v>68.16</v>
      </c>
      <c r="K5" s="19">
        <f>SUMPRODUCT(--($E$3:$E$23=E5),--($J$3:$J$23&gt;J5))+1</f>
        <v>3.0</v>
      </c>
      <c r="L5" s="20"/>
    </row>
    <row r="6" spans="8:8" s="13" ht="22.0" customFormat="1" customHeight="1">
      <c r="A6" s="14" t="s">
        <v>25</v>
      </c>
      <c r="B6" s="15" t="s">
        <v>26</v>
      </c>
      <c r="C6" s="15" t="s">
        <v>15</v>
      </c>
      <c r="D6" s="16" t="s">
        <v>27</v>
      </c>
      <c r="E6" s="15" t="s">
        <v>17</v>
      </c>
      <c r="F6" s="17">
        <v>63.0</v>
      </c>
      <c r="G6" s="17">
        <f t="shared" si="0"/>
        <v>31.5</v>
      </c>
      <c r="H6" s="18">
        <v>72.54</v>
      </c>
      <c r="I6" s="17">
        <f>H6*0.5</f>
        <v>36.27</v>
      </c>
      <c r="J6" s="17">
        <f>G6+I6</f>
        <v>67.77000000000001</v>
      </c>
      <c r="K6" s="19">
        <f>SUMPRODUCT(--($E$3:$E$23=E6),--($J$3:$J$23&gt;J6))+1</f>
        <v>4.0</v>
      </c>
      <c r="L6" s="20"/>
    </row>
    <row r="7" spans="8:8" s="13" ht="22.0" customFormat="1" customHeight="1">
      <c r="A7" s="14"/>
      <c r="B7" s="15" t="s">
        <v>28</v>
      </c>
      <c r="C7" s="15" t="s">
        <v>15</v>
      </c>
      <c r="D7" s="16" t="s">
        <v>29</v>
      </c>
      <c r="E7" s="15" t="s">
        <v>17</v>
      </c>
      <c r="F7" s="17">
        <v>63.0</v>
      </c>
      <c r="G7" s="17">
        <f t="shared" si="0"/>
        <v>31.5</v>
      </c>
      <c r="H7" s="18"/>
      <c r="I7" s="17"/>
      <c r="J7" s="17"/>
      <c r="K7" s="19"/>
      <c r="L7" s="20" t="s">
        <v>30</v>
      </c>
    </row>
    <row r="8" spans="8:8" s="13" ht="22.0" customFormat="1" customHeight="1">
      <c r="A8" s="14"/>
      <c r="B8" s="15" t="s">
        <v>31</v>
      </c>
      <c r="C8" s="15" t="s">
        <v>15</v>
      </c>
      <c r="D8" s="16" t="s">
        <v>32</v>
      </c>
      <c r="E8" s="15" t="s">
        <v>17</v>
      </c>
      <c r="F8" s="17">
        <v>62.0</v>
      </c>
      <c r="G8" s="17">
        <f t="shared" si="0"/>
        <v>31.0</v>
      </c>
      <c r="H8" s="18"/>
      <c r="I8" s="17"/>
      <c r="J8" s="17"/>
      <c r="K8" s="19"/>
      <c r="L8" s="20" t="s">
        <v>30</v>
      </c>
    </row>
    <row r="9" spans="8:8" s="13" ht="22.0" customFormat="1" customHeight="1">
      <c r="A9" s="14" t="s">
        <v>33</v>
      </c>
      <c r="B9" s="15" t="s">
        <v>34</v>
      </c>
      <c r="C9" s="15" t="s">
        <v>15</v>
      </c>
      <c r="D9" s="16" t="s">
        <v>35</v>
      </c>
      <c r="E9" s="15" t="s">
        <v>36</v>
      </c>
      <c r="F9" s="17">
        <v>69.0</v>
      </c>
      <c r="G9" s="17">
        <f t="shared" si="0"/>
        <v>34.5</v>
      </c>
      <c r="H9" s="18">
        <v>81.48</v>
      </c>
      <c r="I9" s="17">
        <f t="shared" si="1" ref="I9:I23">H9*0.5</f>
        <v>40.74</v>
      </c>
      <c r="J9" s="17">
        <f t="shared" si="2" ref="J9:J23">G9+I9</f>
        <v>75.24000000000001</v>
      </c>
      <c r="K9" s="19">
        <f>SUMPRODUCT(--($E$3:$E$23=E9),--($J$3:$J$23&gt;J9))+1</f>
        <v>1.0</v>
      </c>
      <c r="L9" s="20"/>
    </row>
    <row r="10" spans="8:8" s="13" ht="22.0" customFormat="1" customHeight="1">
      <c r="A10" s="14" t="s">
        <v>37</v>
      </c>
      <c r="B10" s="15" t="s">
        <v>38</v>
      </c>
      <c r="C10" s="15" t="s">
        <v>15</v>
      </c>
      <c r="D10" s="16" t="s">
        <v>39</v>
      </c>
      <c r="E10" s="15" t="s">
        <v>36</v>
      </c>
      <c r="F10" s="17">
        <v>64.0</v>
      </c>
      <c r="G10" s="17">
        <f t="shared" si="0"/>
        <v>32.0</v>
      </c>
      <c r="H10" s="18">
        <v>85.46</v>
      </c>
      <c r="I10" s="17">
        <f t="shared" si="1"/>
        <v>42.73</v>
      </c>
      <c r="J10" s="17">
        <f t="shared" si="2"/>
        <v>74.72999999999999</v>
      </c>
      <c r="K10" s="19">
        <f>SUMPRODUCT(--($E$3:$E$23=E10),--($J$3:$J$23&gt;J10))+1</f>
        <v>2.0</v>
      </c>
      <c r="L10" s="20"/>
    </row>
    <row r="11" spans="8:8" s="13" ht="22.0" customFormat="1" customHeight="1">
      <c r="A11" s="14" t="s">
        <v>40</v>
      </c>
      <c r="B11" s="15" t="s">
        <v>41</v>
      </c>
      <c r="C11" s="15" t="s">
        <v>20</v>
      </c>
      <c r="D11" s="16" t="s">
        <v>42</v>
      </c>
      <c r="E11" s="15" t="s">
        <v>36</v>
      </c>
      <c r="F11" s="17">
        <v>63.0</v>
      </c>
      <c r="G11" s="17">
        <f t="shared" si="0"/>
        <v>31.5</v>
      </c>
      <c r="H11" s="18">
        <v>82.68</v>
      </c>
      <c r="I11" s="17">
        <f t="shared" si="1"/>
        <v>41.34</v>
      </c>
      <c r="J11" s="17">
        <f t="shared" si="2"/>
        <v>72.84</v>
      </c>
      <c r="K11" s="19">
        <f>SUMPRODUCT(--($E$3:$E$23=E11),--($J$3:$J$23&gt;J11))+1</f>
        <v>3.0</v>
      </c>
      <c r="L11" s="20"/>
    </row>
    <row r="12" spans="8:8" s="13" ht="22.0" customFormat="1" customHeight="1">
      <c r="A12" s="14" t="s">
        <v>43</v>
      </c>
      <c r="B12" s="15" t="s">
        <v>44</v>
      </c>
      <c r="C12" s="15" t="s">
        <v>20</v>
      </c>
      <c r="D12" s="16" t="s">
        <v>45</v>
      </c>
      <c r="E12" s="15" t="s">
        <v>36</v>
      </c>
      <c r="F12" s="17">
        <v>62.0</v>
      </c>
      <c r="G12" s="17">
        <f t="shared" si="0"/>
        <v>31.0</v>
      </c>
      <c r="H12" s="18">
        <v>82.64</v>
      </c>
      <c r="I12" s="17">
        <f t="shared" si="1"/>
        <v>41.32</v>
      </c>
      <c r="J12" s="17">
        <f t="shared" si="2"/>
        <v>72.32</v>
      </c>
      <c r="K12" s="19">
        <f>SUMPRODUCT(--($E$3:$E$23=E12),--($J$3:$J$23&gt;J12))+1</f>
        <v>4.0</v>
      </c>
      <c r="L12" s="20"/>
    </row>
    <row r="13" spans="8:8" s="13" ht="22.0" customFormat="1" customHeight="1">
      <c r="A13" s="14" t="s">
        <v>46</v>
      </c>
      <c r="B13" s="15" t="s">
        <v>47</v>
      </c>
      <c r="C13" s="15" t="s">
        <v>15</v>
      </c>
      <c r="D13" s="16" t="s">
        <v>48</v>
      </c>
      <c r="E13" s="15" t="s">
        <v>36</v>
      </c>
      <c r="F13" s="17">
        <v>58.0</v>
      </c>
      <c r="G13" s="17">
        <f t="shared" si="0"/>
        <v>29.0</v>
      </c>
      <c r="H13" s="18">
        <v>83.7</v>
      </c>
      <c r="I13" s="17">
        <f t="shared" si="1"/>
        <v>41.85</v>
      </c>
      <c r="J13" s="17">
        <f t="shared" si="2"/>
        <v>70.85</v>
      </c>
      <c r="K13" s="19">
        <f>SUMPRODUCT(--($E$3:$E$23=E13),--($J$3:$J$23&gt;J13))+1</f>
        <v>5.0</v>
      </c>
      <c r="L13" s="20"/>
    </row>
    <row r="14" spans="8:8" s="13" ht="22.0" customFormat="1" customHeight="1">
      <c r="A14" s="14" t="s">
        <v>49</v>
      </c>
      <c r="B14" s="15" t="s">
        <v>50</v>
      </c>
      <c r="C14" s="15" t="s">
        <v>20</v>
      </c>
      <c r="D14" s="16" t="s">
        <v>51</v>
      </c>
      <c r="E14" s="15" t="s">
        <v>36</v>
      </c>
      <c r="F14" s="17">
        <v>58.0</v>
      </c>
      <c r="G14" s="17">
        <f t="shared" si="0"/>
        <v>29.0</v>
      </c>
      <c r="H14" s="18">
        <v>82.0</v>
      </c>
      <c r="I14" s="17">
        <f t="shared" si="1"/>
        <v>41.0</v>
      </c>
      <c r="J14" s="17">
        <f t="shared" si="2"/>
        <v>70.0</v>
      </c>
      <c r="K14" s="19">
        <f>SUMPRODUCT(--($E$3:$E$23=E14),--($J$3:$J$23&gt;J14))+1</f>
        <v>6.0</v>
      </c>
      <c r="L14" s="20"/>
    </row>
    <row r="15" spans="8:8" s="13" ht="22.0" customFormat="1" customHeight="1">
      <c r="A15" s="14" t="s">
        <v>52</v>
      </c>
      <c r="B15" s="15" t="s">
        <v>53</v>
      </c>
      <c r="C15" s="15" t="s">
        <v>20</v>
      </c>
      <c r="D15" s="16" t="s">
        <v>54</v>
      </c>
      <c r="E15" s="15" t="s">
        <v>36</v>
      </c>
      <c r="F15" s="17">
        <v>65.0</v>
      </c>
      <c r="G15" s="17">
        <f t="shared" si="0"/>
        <v>32.5</v>
      </c>
      <c r="H15" s="18">
        <v>73.46</v>
      </c>
      <c r="I15" s="17">
        <f t="shared" si="1"/>
        <v>36.73</v>
      </c>
      <c r="J15" s="17">
        <f t="shared" si="2"/>
        <v>69.22999999999999</v>
      </c>
      <c r="K15" s="19">
        <f>SUMPRODUCT(--($E$3:$E$23=E15),--($J$3:$J$23&gt;J15))+1</f>
        <v>7.0</v>
      </c>
      <c r="L15" s="20"/>
    </row>
    <row r="16" spans="8:8" s="13" ht="22.0" customFormat="1" customHeight="1">
      <c r="A16" s="14" t="s">
        <v>55</v>
      </c>
      <c r="B16" s="15" t="s">
        <v>56</v>
      </c>
      <c r="C16" s="15" t="s">
        <v>15</v>
      </c>
      <c r="D16" s="16" t="s">
        <v>57</v>
      </c>
      <c r="E16" s="15" t="s">
        <v>36</v>
      </c>
      <c r="F16" s="17">
        <v>59.0</v>
      </c>
      <c r="G16" s="17">
        <f t="shared" si="0"/>
        <v>29.5</v>
      </c>
      <c r="H16" s="18">
        <v>79.06</v>
      </c>
      <c r="I16" s="17">
        <f t="shared" si="1"/>
        <v>39.53</v>
      </c>
      <c r="J16" s="17">
        <f t="shared" si="2"/>
        <v>69.03</v>
      </c>
      <c r="K16" s="19">
        <f>SUMPRODUCT(--($E$3:$E$23=E16),--($J$3:$J$23&gt;J16))+1</f>
        <v>8.0</v>
      </c>
      <c r="L16" s="20"/>
    </row>
    <row r="17" spans="8:8" s="13" ht="22.0" customFormat="1" customHeight="1">
      <c r="A17" s="14" t="s">
        <v>58</v>
      </c>
      <c r="B17" s="15" t="s">
        <v>59</v>
      </c>
      <c r="C17" s="15" t="s">
        <v>15</v>
      </c>
      <c r="D17" s="16" t="s">
        <v>60</v>
      </c>
      <c r="E17" s="15" t="s">
        <v>36</v>
      </c>
      <c r="F17" s="17">
        <v>58.0</v>
      </c>
      <c r="G17" s="17">
        <f t="shared" si="0"/>
        <v>29.0</v>
      </c>
      <c r="H17" s="18">
        <v>79.48</v>
      </c>
      <c r="I17" s="17">
        <f t="shared" si="1"/>
        <v>39.74</v>
      </c>
      <c r="J17" s="17">
        <f t="shared" si="2"/>
        <v>68.74000000000001</v>
      </c>
      <c r="K17" s="19">
        <f>SUMPRODUCT(--($E$3:$E$23=E17),--($J$3:$J$23&gt;J17))+1</f>
        <v>9.0</v>
      </c>
      <c r="L17" s="20"/>
    </row>
    <row r="18" spans="8:8" s="13" ht="22.0" customFormat="1" customHeight="1">
      <c r="A18" s="14" t="s">
        <v>61</v>
      </c>
      <c r="B18" s="15" t="s">
        <v>62</v>
      </c>
      <c r="C18" s="15" t="s">
        <v>20</v>
      </c>
      <c r="D18" s="16" t="s">
        <v>63</v>
      </c>
      <c r="E18" s="15" t="s">
        <v>36</v>
      </c>
      <c r="F18" s="17">
        <v>59.0</v>
      </c>
      <c r="G18" s="17">
        <f t="shared" si="0"/>
        <v>29.5</v>
      </c>
      <c r="H18" s="18">
        <v>78.02</v>
      </c>
      <c r="I18" s="17">
        <f t="shared" si="1"/>
        <v>39.01</v>
      </c>
      <c r="J18" s="17">
        <f t="shared" si="2"/>
        <v>68.50999999999999</v>
      </c>
      <c r="K18" s="19">
        <f>SUMPRODUCT(--($E$3:$E$23=E18),--($J$3:$J$23&gt;J18))+1</f>
        <v>10.0</v>
      </c>
      <c r="L18" s="20"/>
    </row>
    <row r="19" spans="8:8" s="13" ht="22.0" customFormat="1" customHeight="1">
      <c r="A19" s="14" t="s">
        <v>64</v>
      </c>
      <c r="B19" s="15" t="s">
        <v>65</v>
      </c>
      <c r="C19" s="15" t="s">
        <v>20</v>
      </c>
      <c r="D19" s="16" t="s">
        <v>66</v>
      </c>
      <c r="E19" s="15" t="s">
        <v>36</v>
      </c>
      <c r="F19" s="17">
        <v>59.0</v>
      </c>
      <c r="G19" s="17">
        <f t="shared" si="0"/>
        <v>29.5</v>
      </c>
      <c r="H19" s="18">
        <v>77.1</v>
      </c>
      <c r="I19" s="17">
        <f t="shared" si="1"/>
        <v>38.55</v>
      </c>
      <c r="J19" s="17">
        <f t="shared" si="2"/>
        <v>68.05</v>
      </c>
      <c r="K19" s="19">
        <f>SUMPRODUCT(--($E$3:$E$23=E19),--($J$3:$J$23&gt;J19))+1</f>
        <v>11.0</v>
      </c>
      <c r="L19" s="20"/>
    </row>
    <row r="20" spans="8:8" s="13" ht="22.0" customFormat="1" customHeight="1">
      <c r="A20" s="14" t="s">
        <v>67</v>
      </c>
      <c r="B20" s="15" t="s">
        <v>68</v>
      </c>
      <c r="C20" s="15" t="s">
        <v>15</v>
      </c>
      <c r="D20" s="16" t="s">
        <v>69</v>
      </c>
      <c r="E20" s="15" t="s">
        <v>36</v>
      </c>
      <c r="F20" s="17">
        <v>59.0</v>
      </c>
      <c r="G20" s="17">
        <f t="shared" si="0"/>
        <v>29.5</v>
      </c>
      <c r="H20" s="18">
        <v>76.2</v>
      </c>
      <c r="I20" s="17">
        <f t="shared" si="1"/>
        <v>38.1</v>
      </c>
      <c r="J20" s="17">
        <f t="shared" si="2"/>
        <v>67.6</v>
      </c>
      <c r="K20" s="19">
        <f>SUMPRODUCT(--($E$3:$E$23=E20),--($J$3:$J$23&gt;J20))+1</f>
        <v>12.0</v>
      </c>
      <c r="L20" s="20"/>
    </row>
    <row r="21" spans="8:8" s="13" ht="22.0" customFormat="1" customHeight="1">
      <c r="A21" s="14" t="s">
        <v>70</v>
      </c>
      <c r="B21" s="15" t="s">
        <v>71</v>
      </c>
      <c r="C21" s="15" t="s">
        <v>15</v>
      </c>
      <c r="D21" s="16" t="s">
        <v>72</v>
      </c>
      <c r="E21" s="15" t="s">
        <v>36</v>
      </c>
      <c r="F21" s="17">
        <v>63.0</v>
      </c>
      <c r="G21" s="17">
        <f t="shared" si="0"/>
        <v>31.5</v>
      </c>
      <c r="H21" s="18">
        <v>71.82</v>
      </c>
      <c r="I21" s="17">
        <f t="shared" si="1"/>
        <v>35.91</v>
      </c>
      <c r="J21" s="17">
        <f t="shared" si="2"/>
        <v>67.41</v>
      </c>
      <c r="K21" s="19">
        <f>SUMPRODUCT(--($E$3:$E$23=E21),--($J$3:$J$23&gt;J21))+1</f>
        <v>13.0</v>
      </c>
      <c r="L21" s="20"/>
    </row>
    <row r="22" spans="8:8" s="13" ht="22.0" customFormat="1" customHeight="1">
      <c r="A22" s="14" t="s">
        <v>73</v>
      </c>
      <c r="B22" s="15" t="s">
        <v>74</v>
      </c>
      <c r="C22" s="15" t="s">
        <v>15</v>
      </c>
      <c r="D22" s="16" t="s">
        <v>75</v>
      </c>
      <c r="E22" s="15" t="s">
        <v>36</v>
      </c>
      <c r="F22" s="17">
        <v>63.0</v>
      </c>
      <c r="G22" s="17">
        <f t="shared" si="0"/>
        <v>31.5</v>
      </c>
      <c r="H22" s="18">
        <v>71.14</v>
      </c>
      <c r="I22" s="17">
        <f t="shared" si="1"/>
        <v>35.57</v>
      </c>
      <c r="J22" s="17">
        <f t="shared" si="2"/>
        <v>67.07</v>
      </c>
      <c r="K22" s="19">
        <f>SUMPRODUCT(--($E$3:$E$23=E22),--($J$3:$J$23&gt;J22))+1</f>
        <v>14.0</v>
      </c>
      <c r="L22" s="20"/>
    </row>
    <row r="23" spans="8:8" s="13" ht="22.0" customFormat="1" customHeight="1">
      <c r="A23" s="14" t="s">
        <v>76</v>
      </c>
      <c r="B23" s="15" t="s">
        <v>77</v>
      </c>
      <c r="C23" s="15" t="s">
        <v>20</v>
      </c>
      <c r="D23" s="16" t="s">
        <v>78</v>
      </c>
      <c r="E23" s="15" t="s">
        <v>36</v>
      </c>
      <c r="F23" s="17">
        <v>64.0</v>
      </c>
      <c r="G23" s="17">
        <f t="shared" si="0"/>
        <v>32.0</v>
      </c>
      <c r="H23" s="18">
        <v>68.54</v>
      </c>
      <c r="I23" s="17">
        <f t="shared" si="1"/>
        <v>34.27</v>
      </c>
      <c r="J23" s="17">
        <f t="shared" si="2"/>
        <v>66.27000000000001</v>
      </c>
      <c r="K23" s="19">
        <f>SUMPRODUCT(--($E$3:$E$23=E23),--($J$3:$J$23&gt;J23))+1</f>
        <v>15.0</v>
      </c>
      <c r="L23" s="20"/>
    </row>
    <row r="24" spans="8:8" s="13" ht="35.25" customFormat="1" customHeight="1">
      <c r="A24" s="5" t="s">
        <v>0</v>
      </c>
      <c r="B24" s="5"/>
      <c r="C24" s="5"/>
      <c r="D24" s="5"/>
      <c r="E24" s="5"/>
      <c r="F24" s="6"/>
      <c r="G24" s="6"/>
      <c r="H24" s="6"/>
      <c r="I24" s="6"/>
      <c r="J24" s="6"/>
      <c r="K24" s="7"/>
      <c r="L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</row>
    <row r="25" spans="8:8" s="13" ht="29.0" customFormat="1" customHeight="1">
      <c r="A25" s="8" t="s">
        <v>1</v>
      </c>
      <c r="B25" s="9" t="s">
        <v>2</v>
      </c>
      <c r="C25" s="9" t="s">
        <v>3</v>
      </c>
      <c r="D25" s="9" t="s">
        <v>4</v>
      </c>
      <c r="E25" s="10" t="s">
        <v>5</v>
      </c>
      <c r="F25" s="11" t="s">
        <v>6</v>
      </c>
      <c r="G25" s="11" t="s">
        <v>7</v>
      </c>
      <c r="H25" s="11" t="s">
        <v>8</v>
      </c>
      <c r="I25" s="11" t="s">
        <v>9</v>
      </c>
      <c r="J25" s="11" t="s">
        <v>10</v>
      </c>
      <c r="K25" s="12" t="s">
        <v>11</v>
      </c>
      <c r="L25" s="9" t="s">
        <v>12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</row>
    <row r="26" spans="8:8" s="13" ht="20.0" customFormat="1" customHeight="1">
      <c r="A26" s="14" t="s">
        <v>79</v>
      </c>
      <c r="B26" s="15" t="s">
        <v>80</v>
      </c>
      <c r="C26" s="15" t="s">
        <v>15</v>
      </c>
      <c r="D26" s="16" t="s">
        <v>81</v>
      </c>
      <c r="E26" s="15" t="s">
        <v>82</v>
      </c>
      <c r="F26" s="17">
        <v>60.0</v>
      </c>
      <c r="G26" s="17">
        <f t="shared" si="3" ref="G26:G47">F26*0.5</f>
        <v>30.0</v>
      </c>
      <c r="H26" s="18">
        <v>79.54</v>
      </c>
      <c r="I26" s="17">
        <f t="shared" si="4" ref="I26:I47">H26*0.5</f>
        <v>39.77</v>
      </c>
      <c r="J26" s="17">
        <f t="shared" si="5" ref="J26:J47">G26+I26</f>
        <v>69.77000000000001</v>
      </c>
      <c r="K26" s="19">
        <f t="shared" si="6" ref="K26:K47">SUMPRODUCT(--($E$26:$E$47=E26),--($J$26:$J$47&gt;J26))+1</f>
        <v>1.0</v>
      </c>
      <c r="L26" s="20"/>
    </row>
    <row r="27" spans="8:8" s="13" ht="20.0" customFormat="1" customHeight="1">
      <c r="A27" s="14" t="s">
        <v>83</v>
      </c>
      <c r="B27" s="15" t="s">
        <v>84</v>
      </c>
      <c r="C27" s="15" t="s">
        <v>15</v>
      </c>
      <c r="D27" s="16" t="s">
        <v>85</v>
      </c>
      <c r="E27" s="15" t="s">
        <v>82</v>
      </c>
      <c r="F27" s="17">
        <v>58.0</v>
      </c>
      <c r="G27" s="17">
        <f t="shared" si="3"/>
        <v>29.0</v>
      </c>
      <c r="H27" s="18">
        <v>80.94</v>
      </c>
      <c r="I27" s="17">
        <f t="shared" si="4"/>
        <v>40.47</v>
      </c>
      <c r="J27" s="17">
        <f t="shared" si="5"/>
        <v>69.47</v>
      </c>
      <c r="K27" s="19">
        <f t="shared" si="6"/>
        <v>2.0</v>
      </c>
      <c r="L27" s="20"/>
    </row>
    <row r="28" spans="8:8" s="13" ht="20.0" customFormat="1" customHeight="1">
      <c r="A28" s="14" t="s">
        <v>86</v>
      </c>
      <c r="B28" s="15" t="s">
        <v>87</v>
      </c>
      <c r="C28" s="15" t="s">
        <v>20</v>
      </c>
      <c r="D28" s="16" t="s">
        <v>88</v>
      </c>
      <c r="E28" s="15" t="s">
        <v>82</v>
      </c>
      <c r="F28" s="17">
        <v>54.0</v>
      </c>
      <c r="G28" s="17">
        <f t="shared" si="3"/>
        <v>27.0</v>
      </c>
      <c r="H28" s="18">
        <v>77.6</v>
      </c>
      <c r="I28" s="17">
        <f t="shared" si="4"/>
        <v>38.8</v>
      </c>
      <c r="J28" s="17">
        <f t="shared" si="5"/>
        <v>65.8</v>
      </c>
      <c r="K28" s="19">
        <f t="shared" si="6"/>
        <v>3.0</v>
      </c>
      <c r="L28" s="20"/>
    </row>
    <row r="29" spans="8:8" s="13" ht="20.0" customFormat="1" customHeight="1">
      <c r="A29" s="14" t="s">
        <v>89</v>
      </c>
      <c r="B29" s="15" t="s">
        <v>90</v>
      </c>
      <c r="C29" s="15" t="s">
        <v>15</v>
      </c>
      <c r="D29" s="16" t="s">
        <v>91</v>
      </c>
      <c r="E29" s="15" t="s">
        <v>82</v>
      </c>
      <c r="F29" s="17">
        <v>55.0</v>
      </c>
      <c r="G29" s="17">
        <f t="shared" si="3"/>
        <v>27.5</v>
      </c>
      <c r="H29" s="18">
        <v>74.88</v>
      </c>
      <c r="I29" s="17">
        <f t="shared" si="4"/>
        <v>37.44</v>
      </c>
      <c r="J29" s="17">
        <f t="shared" si="5"/>
        <v>64.94</v>
      </c>
      <c r="K29" s="19">
        <f t="shared" si="6"/>
        <v>4.0</v>
      </c>
      <c r="L29" s="20"/>
    </row>
    <row r="30" spans="8:8" s="13" ht="20.0" customFormat="1" customHeight="1">
      <c r="A30" s="14" t="s">
        <v>92</v>
      </c>
      <c r="B30" s="15" t="s">
        <v>93</v>
      </c>
      <c r="C30" s="15" t="s">
        <v>15</v>
      </c>
      <c r="D30" s="16" t="s">
        <v>94</v>
      </c>
      <c r="E30" s="15" t="s">
        <v>82</v>
      </c>
      <c r="F30" s="17">
        <v>53.0</v>
      </c>
      <c r="G30" s="17">
        <f t="shared" si="3"/>
        <v>26.5</v>
      </c>
      <c r="H30" s="18">
        <v>72.74</v>
      </c>
      <c r="I30" s="17">
        <f t="shared" si="4"/>
        <v>36.37</v>
      </c>
      <c r="J30" s="17">
        <f t="shared" si="5"/>
        <v>62.87</v>
      </c>
      <c r="K30" s="19">
        <f t="shared" si="6"/>
        <v>5.0</v>
      </c>
      <c r="L30" s="20"/>
    </row>
    <row r="31" spans="8:8" s="13" ht="20.0" customFormat="1" customHeight="1">
      <c r="A31" s="14" t="s">
        <v>95</v>
      </c>
      <c r="B31" s="15" t="s">
        <v>96</v>
      </c>
      <c r="C31" s="15" t="s">
        <v>15</v>
      </c>
      <c r="D31" s="16" t="s">
        <v>97</v>
      </c>
      <c r="E31" s="15" t="s">
        <v>82</v>
      </c>
      <c r="F31" s="17">
        <v>56.0</v>
      </c>
      <c r="G31" s="17">
        <f t="shared" si="3"/>
        <v>28.0</v>
      </c>
      <c r="H31" s="18">
        <v>66.26</v>
      </c>
      <c r="I31" s="17">
        <f t="shared" si="4"/>
        <v>33.13</v>
      </c>
      <c r="J31" s="17">
        <f t="shared" si="5"/>
        <v>61.13</v>
      </c>
      <c r="K31" s="19">
        <f t="shared" si="6"/>
        <v>6.0</v>
      </c>
      <c r="L31" s="20"/>
    </row>
    <row r="32" spans="8:8" s="13" ht="20.0" customFormat="1" customHeight="1">
      <c r="A32" s="14" t="s">
        <v>98</v>
      </c>
      <c r="B32" s="15" t="s">
        <v>99</v>
      </c>
      <c r="C32" s="15" t="s">
        <v>15</v>
      </c>
      <c r="D32" s="16" t="s">
        <v>100</v>
      </c>
      <c r="E32" s="15" t="s">
        <v>101</v>
      </c>
      <c r="F32" s="17">
        <v>61.0</v>
      </c>
      <c r="G32" s="17">
        <f t="shared" si="3"/>
        <v>30.5</v>
      </c>
      <c r="H32" s="18">
        <v>82.88</v>
      </c>
      <c r="I32" s="17">
        <f t="shared" si="4"/>
        <v>41.44</v>
      </c>
      <c r="J32" s="17">
        <f t="shared" si="5"/>
        <v>71.94</v>
      </c>
      <c r="K32" s="19">
        <f t="shared" si="6"/>
        <v>1.0</v>
      </c>
      <c r="L32" s="20"/>
    </row>
    <row r="33" spans="8:8" s="13" ht="20.0" customFormat="1" customHeight="1">
      <c r="A33" s="14" t="s">
        <v>102</v>
      </c>
      <c r="B33" s="15" t="s">
        <v>103</v>
      </c>
      <c r="C33" s="15" t="s">
        <v>15</v>
      </c>
      <c r="D33" s="16" t="s">
        <v>104</v>
      </c>
      <c r="E33" s="15" t="s">
        <v>101</v>
      </c>
      <c r="F33" s="17">
        <v>58.0</v>
      </c>
      <c r="G33" s="17">
        <f t="shared" si="3"/>
        <v>29.0</v>
      </c>
      <c r="H33" s="18">
        <v>79.12</v>
      </c>
      <c r="I33" s="17">
        <f t="shared" si="4"/>
        <v>39.56</v>
      </c>
      <c r="J33" s="17">
        <f t="shared" si="5"/>
        <v>68.56</v>
      </c>
      <c r="K33" s="19">
        <f t="shared" si="6"/>
        <v>2.0</v>
      </c>
      <c r="L33" s="20"/>
    </row>
    <row r="34" spans="8:8" s="13" ht="20.0" customFormat="1" customHeight="1">
      <c r="A34" s="14" t="s">
        <v>105</v>
      </c>
      <c r="B34" s="15" t="s">
        <v>106</v>
      </c>
      <c r="C34" s="15" t="s">
        <v>15</v>
      </c>
      <c r="D34" s="16" t="s">
        <v>107</v>
      </c>
      <c r="E34" s="15" t="s">
        <v>101</v>
      </c>
      <c r="F34" s="17">
        <v>61.0</v>
      </c>
      <c r="G34" s="17">
        <f t="shared" si="3"/>
        <v>30.5</v>
      </c>
      <c r="H34" s="18">
        <v>75.78</v>
      </c>
      <c r="I34" s="17">
        <f t="shared" si="4"/>
        <v>37.89</v>
      </c>
      <c r="J34" s="17">
        <f t="shared" si="5"/>
        <v>68.39</v>
      </c>
      <c r="K34" s="19">
        <f t="shared" si="6"/>
        <v>3.0</v>
      </c>
      <c r="L34" s="20"/>
    </row>
    <row r="35" spans="8:8" s="13" ht="20.0" customFormat="1" customHeight="1">
      <c r="A35" s="14" t="s">
        <v>108</v>
      </c>
      <c r="B35" s="15" t="s">
        <v>109</v>
      </c>
      <c r="C35" s="15" t="s">
        <v>20</v>
      </c>
      <c r="D35" s="16" t="s">
        <v>110</v>
      </c>
      <c r="E35" s="15" t="s">
        <v>111</v>
      </c>
      <c r="F35" s="17">
        <v>70.0</v>
      </c>
      <c r="G35" s="17">
        <f t="shared" si="3"/>
        <v>35.0</v>
      </c>
      <c r="H35" s="18">
        <v>77.68</v>
      </c>
      <c r="I35" s="17">
        <f t="shared" si="4"/>
        <v>38.84</v>
      </c>
      <c r="J35" s="17">
        <f t="shared" si="5"/>
        <v>73.84</v>
      </c>
      <c r="K35" s="19">
        <f t="shared" si="6"/>
        <v>1.0</v>
      </c>
      <c r="L35" s="20"/>
    </row>
    <row r="36" spans="8:8" s="13" ht="20.0" customFormat="1" customHeight="1">
      <c r="A36" s="14" t="s">
        <v>112</v>
      </c>
      <c r="B36" s="15" t="s">
        <v>113</v>
      </c>
      <c r="C36" s="15" t="s">
        <v>15</v>
      </c>
      <c r="D36" s="16" t="s">
        <v>114</v>
      </c>
      <c r="E36" s="15" t="s">
        <v>111</v>
      </c>
      <c r="F36" s="17">
        <v>61.0</v>
      </c>
      <c r="G36" s="17">
        <f t="shared" si="3"/>
        <v>30.5</v>
      </c>
      <c r="H36" s="18">
        <v>85.1</v>
      </c>
      <c r="I36" s="17">
        <f t="shared" si="4"/>
        <v>42.55</v>
      </c>
      <c r="J36" s="17">
        <f t="shared" si="5"/>
        <v>73.05</v>
      </c>
      <c r="K36" s="19">
        <f t="shared" si="6"/>
        <v>2.0</v>
      </c>
      <c r="L36" s="20"/>
    </row>
    <row r="37" spans="8:8" s="13" ht="20.0" customFormat="1" customHeight="1">
      <c r="A37" s="14" t="s">
        <v>115</v>
      </c>
      <c r="B37" s="15" t="s">
        <v>116</v>
      </c>
      <c r="C37" s="15" t="s">
        <v>15</v>
      </c>
      <c r="D37" s="16" t="s">
        <v>117</v>
      </c>
      <c r="E37" s="15" t="s">
        <v>111</v>
      </c>
      <c r="F37" s="17">
        <v>65.0</v>
      </c>
      <c r="G37" s="17">
        <f t="shared" si="3"/>
        <v>32.5</v>
      </c>
      <c r="H37" s="18">
        <v>76.06</v>
      </c>
      <c r="I37" s="17">
        <f t="shared" si="4"/>
        <v>38.03</v>
      </c>
      <c r="J37" s="17">
        <f t="shared" si="5"/>
        <v>70.53</v>
      </c>
      <c r="K37" s="19">
        <f t="shared" si="6"/>
        <v>3.0</v>
      </c>
      <c r="L37" s="20"/>
    </row>
    <row r="38" spans="8:8" s="13" ht="20.0" customFormat="1" customHeight="1">
      <c r="A38" s="14" t="s">
        <v>118</v>
      </c>
      <c r="B38" s="15" t="s">
        <v>119</v>
      </c>
      <c r="C38" s="15" t="s">
        <v>15</v>
      </c>
      <c r="D38" s="16" t="s">
        <v>120</v>
      </c>
      <c r="E38" s="15" t="s">
        <v>111</v>
      </c>
      <c r="F38" s="17">
        <v>62.0</v>
      </c>
      <c r="G38" s="17">
        <f t="shared" si="3"/>
        <v>31.0</v>
      </c>
      <c r="H38" s="18">
        <v>78.38</v>
      </c>
      <c r="I38" s="17">
        <f t="shared" si="4"/>
        <v>39.19</v>
      </c>
      <c r="J38" s="17">
        <f t="shared" si="5"/>
        <v>70.19</v>
      </c>
      <c r="K38" s="19">
        <f t="shared" si="6"/>
        <v>4.0</v>
      </c>
      <c r="L38" s="20"/>
    </row>
    <row r="39" spans="8:8" s="13" ht="20.0" customFormat="1" customHeight="1">
      <c r="A39" s="14" t="s">
        <v>121</v>
      </c>
      <c r="B39" s="15" t="s">
        <v>122</v>
      </c>
      <c r="C39" s="15" t="s">
        <v>20</v>
      </c>
      <c r="D39" s="16" t="s">
        <v>123</v>
      </c>
      <c r="E39" s="15" t="s">
        <v>111</v>
      </c>
      <c r="F39" s="17">
        <v>60.0</v>
      </c>
      <c r="G39" s="17">
        <f t="shared" si="3"/>
        <v>30.0</v>
      </c>
      <c r="H39" s="18">
        <v>77.58</v>
      </c>
      <c r="I39" s="17">
        <f t="shared" si="4"/>
        <v>38.79</v>
      </c>
      <c r="J39" s="17">
        <f t="shared" si="5"/>
        <v>68.78999999999999</v>
      </c>
      <c r="K39" s="19">
        <f t="shared" si="6"/>
        <v>5.0</v>
      </c>
      <c r="L39" s="20"/>
    </row>
    <row r="40" spans="8:8" s="13" ht="20.0" customFormat="1" customHeight="1">
      <c r="A40" s="14" t="s">
        <v>124</v>
      </c>
      <c r="B40" s="15" t="s">
        <v>125</v>
      </c>
      <c r="C40" s="15" t="s">
        <v>20</v>
      </c>
      <c r="D40" s="16" t="s">
        <v>126</v>
      </c>
      <c r="E40" s="15" t="s">
        <v>111</v>
      </c>
      <c r="F40" s="17">
        <v>60.0</v>
      </c>
      <c r="G40" s="17">
        <f t="shared" si="3"/>
        <v>30.0</v>
      </c>
      <c r="H40" s="18">
        <v>75.1</v>
      </c>
      <c r="I40" s="17">
        <f t="shared" si="4"/>
        <v>37.55</v>
      </c>
      <c r="J40" s="17">
        <f t="shared" si="5"/>
        <v>67.55</v>
      </c>
      <c r="K40" s="19">
        <f t="shared" si="6"/>
        <v>6.0</v>
      </c>
      <c r="L40" s="20"/>
    </row>
    <row r="41" spans="8:8" s="13" ht="20.0" customFormat="1" customHeight="1">
      <c r="A41" s="14" t="s">
        <v>127</v>
      </c>
      <c r="B41" s="15" t="s">
        <v>128</v>
      </c>
      <c r="C41" s="15" t="s">
        <v>20</v>
      </c>
      <c r="D41" s="16" t="s">
        <v>129</v>
      </c>
      <c r="E41" s="15" t="s">
        <v>111</v>
      </c>
      <c r="F41" s="17">
        <v>61.0</v>
      </c>
      <c r="G41" s="17">
        <f t="shared" si="3"/>
        <v>30.5</v>
      </c>
      <c r="H41" s="18">
        <v>69.94</v>
      </c>
      <c r="I41" s="17">
        <f t="shared" si="4"/>
        <v>34.97</v>
      </c>
      <c r="J41" s="17">
        <f t="shared" si="5"/>
        <v>65.47</v>
      </c>
      <c r="K41" s="19">
        <f t="shared" si="6"/>
        <v>7.0</v>
      </c>
      <c r="L41" s="20"/>
    </row>
    <row r="42" spans="8:8" s="13" ht="20.0" customFormat="1" customHeight="1">
      <c r="A42" s="14" t="s">
        <v>130</v>
      </c>
      <c r="B42" s="15" t="s">
        <v>131</v>
      </c>
      <c r="C42" s="15" t="s">
        <v>15</v>
      </c>
      <c r="D42" s="16" t="s">
        <v>132</v>
      </c>
      <c r="E42" s="15" t="s">
        <v>133</v>
      </c>
      <c r="F42" s="17">
        <v>69.0</v>
      </c>
      <c r="G42" s="17">
        <f t="shared" si="3"/>
        <v>34.5</v>
      </c>
      <c r="H42" s="18">
        <v>84.06</v>
      </c>
      <c r="I42" s="17">
        <f t="shared" si="4"/>
        <v>42.03</v>
      </c>
      <c r="J42" s="17">
        <f t="shared" si="5"/>
        <v>76.53</v>
      </c>
      <c r="K42" s="19">
        <f t="shared" si="6"/>
        <v>1.0</v>
      </c>
      <c r="L42" s="20"/>
    </row>
    <row r="43" spans="8:8" s="13" ht="20.0" customFormat="1" customHeight="1">
      <c r="A43" s="14" t="s">
        <v>134</v>
      </c>
      <c r="B43" s="15" t="s">
        <v>135</v>
      </c>
      <c r="C43" s="15" t="s">
        <v>15</v>
      </c>
      <c r="D43" s="16" t="s">
        <v>136</v>
      </c>
      <c r="E43" s="15" t="s">
        <v>133</v>
      </c>
      <c r="F43" s="17">
        <v>71.0</v>
      </c>
      <c r="G43" s="17">
        <f t="shared" si="3"/>
        <v>35.5</v>
      </c>
      <c r="H43" s="18">
        <v>80.56</v>
      </c>
      <c r="I43" s="17">
        <f t="shared" si="4"/>
        <v>40.28</v>
      </c>
      <c r="J43" s="17">
        <f t="shared" si="5"/>
        <v>75.78</v>
      </c>
      <c r="K43" s="19">
        <f t="shared" si="6"/>
        <v>2.0</v>
      </c>
      <c r="L43" s="20"/>
    </row>
    <row r="44" spans="8:8" s="13" ht="20.0" customFormat="1" customHeight="1">
      <c r="A44" s="14" t="s">
        <v>137</v>
      </c>
      <c r="B44" s="15" t="s">
        <v>138</v>
      </c>
      <c r="C44" s="15" t="s">
        <v>20</v>
      </c>
      <c r="D44" s="16" t="s">
        <v>139</v>
      </c>
      <c r="E44" s="15" t="s">
        <v>133</v>
      </c>
      <c r="F44" s="17">
        <v>68.0</v>
      </c>
      <c r="G44" s="17">
        <f t="shared" si="3"/>
        <v>34.0</v>
      </c>
      <c r="H44" s="18">
        <v>82.64</v>
      </c>
      <c r="I44" s="17">
        <f t="shared" si="4"/>
        <v>41.32</v>
      </c>
      <c r="J44" s="17">
        <f t="shared" si="5"/>
        <v>75.32</v>
      </c>
      <c r="K44" s="19">
        <f t="shared" si="6"/>
        <v>3.0</v>
      </c>
      <c r="L44" s="20"/>
    </row>
    <row r="45" spans="8:8" s="13" ht="20.0" customFormat="1" customHeight="1">
      <c r="A45" s="14" t="s">
        <v>140</v>
      </c>
      <c r="B45" s="15" t="s">
        <v>141</v>
      </c>
      <c r="C45" s="15" t="s">
        <v>15</v>
      </c>
      <c r="D45" s="16" t="s">
        <v>142</v>
      </c>
      <c r="E45" s="15" t="s">
        <v>133</v>
      </c>
      <c r="F45" s="17">
        <v>67.0</v>
      </c>
      <c r="G45" s="17">
        <f t="shared" si="3"/>
        <v>33.5</v>
      </c>
      <c r="H45" s="18">
        <v>82.22</v>
      </c>
      <c r="I45" s="17">
        <f t="shared" si="4"/>
        <v>41.11</v>
      </c>
      <c r="J45" s="17">
        <f t="shared" si="5"/>
        <v>74.61</v>
      </c>
      <c r="K45" s="19">
        <f t="shared" si="6"/>
        <v>4.0</v>
      </c>
      <c r="L45" s="20"/>
    </row>
    <row r="46" spans="8:8" s="13" ht="20.0" customFormat="1" customHeight="1">
      <c r="A46" s="14" t="s">
        <v>143</v>
      </c>
      <c r="B46" s="15" t="s">
        <v>144</v>
      </c>
      <c r="C46" s="15" t="s">
        <v>20</v>
      </c>
      <c r="D46" s="16" t="s">
        <v>145</v>
      </c>
      <c r="E46" s="15" t="s">
        <v>133</v>
      </c>
      <c r="F46" s="17">
        <v>68.0</v>
      </c>
      <c r="G46" s="17">
        <f t="shared" si="3"/>
        <v>34.0</v>
      </c>
      <c r="H46" s="18">
        <v>80.04</v>
      </c>
      <c r="I46" s="17">
        <f t="shared" si="4"/>
        <v>40.02</v>
      </c>
      <c r="J46" s="17">
        <f t="shared" si="5"/>
        <v>74.02000000000001</v>
      </c>
      <c r="K46" s="19">
        <f t="shared" si="6"/>
        <v>5.0</v>
      </c>
      <c r="L46" s="20"/>
    </row>
    <row r="47" spans="8:8" s="13" ht="20.0" customFormat="1" customHeight="1">
      <c r="A47" s="14" t="s">
        <v>146</v>
      </c>
      <c r="B47" s="15" t="s">
        <v>147</v>
      </c>
      <c r="C47" s="15" t="s">
        <v>15</v>
      </c>
      <c r="D47" s="16" t="s">
        <v>148</v>
      </c>
      <c r="E47" s="15" t="s">
        <v>133</v>
      </c>
      <c r="F47" s="17">
        <v>67.0</v>
      </c>
      <c r="G47" s="17">
        <f t="shared" si="3"/>
        <v>33.5</v>
      </c>
      <c r="H47" s="18">
        <v>80.16</v>
      </c>
      <c r="I47" s="17">
        <f t="shared" si="4"/>
        <v>40.08</v>
      </c>
      <c r="J47" s="17">
        <f t="shared" si="5"/>
        <v>73.58</v>
      </c>
      <c r="K47" s="19">
        <f t="shared" si="6"/>
        <v>6.0</v>
      </c>
      <c r="L47" s="20"/>
    </row>
    <row r="48" spans="8:8" s="13" ht="35.25" customFormat="1" customHeight="1">
      <c r="A48" s="5" t="s">
        <v>0</v>
      </c>
      <c r="B48" s="5"/>
      <c r="C48" s="5"/>
      <c r="D48" s="5"/>
      <c r="E48" s="5"/>
      <c r="F48" s="6"/>
      <c r="G48" s="6"/>
      <c r="H48" s="6"/>
      <c r="I48" s="6"/>
      <c r="J48" s="6"/>
      <c r="K48" s="7"/>
      <c r="L48" s="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  <c r="XEU48" s="1"/>
      <c r="XEV48" s="1"/>
      <c r="XEW48" s="1"/>
      <c r="XEX48" s="1"/>
      <c r="XEY48" s="1"/>
      <c r="XEZ48" s="1"/>
      <c r="XFA48" s="1"/>
      <c r="XFB48" s="1"/>
      <c r="XFC48" s="1"/>
    </row>
    <row r="49" spans="8:8" s="13" ht="29.0" customFormat="1" customHeight="1">
      <c r="A49" s="8" t="s">
        <v>1</v>
      </c>
      <c r="B49" s="9" t="s">
        <v>2</v>
      </c>
      <c r="C49" s="9" t="s">
        <v>3</v>
      </c>
      <c r="D49" s="9" t="s">
        <v>4</v>
      </c>
      <c r="E49" s="10" t="s">
        <v>5</v>
      </c>
      <c r="F49" s="11" t="s">
        <v>6</v>
      </c>
      <c r="G49" s="11" t="s">
        <v>7</v>
      </c>
      <c r="H49" s="11" t="s">
        <v>8</v>
      </c>
      <c r="I49" s="11" t="s">
        <v>9</v>
      </c>
      <c r="J49" s="11" t="s">
        <v>10</v>
      </c>
      <c r="K49" s="12" t="s">
        <v>11</v>
      </c>
      <c r="L49" s="9" t="s">
        <v>12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  <c r="XEZ49" s="1"/>
      <c r="XFA49" s="1"/>
      <c r="XFB49" s="1"/>
      <c r="XFC49" s="1"/>
    </row>
    <row r="50" spans="8:8" s="13" ht="19.0" customFormat="1" customHeight="1">
      <c r="A50" s="14" t="s">
        <v>149</v>
      </c>
      <c r="B50" s="15" t="s">
        <v>150</v>
      </c>
      <c r="C50" s="15" t="s">
        <v>20</v>
      </c>
      <c r="D50" s="16" t="s">
        <v>151</v>
      </c>
      <c r="E50" s="15" t="s">
        <v>152</v>
      </c>
      <c r="F50" s="17">
        <v>60.0</v>
      </c>
      <c r="G50" s="17">
        <f t="shared" si="7" ref="G50:G73">F50*0.5</f>
        <v>30.0</v>
      </c>
      <c r="H50" s="18">
        <v>80.02</v>
      </c>
      <c r="I50" s="17">
        <f t="shared" si="8" ref="I50:I72">H50*0.5</f>
        <v>40.01</v>
      </c>
      <c r="J50" s="17">
        <f t="shared" si="9" ref="J50:J72">G50+I50</f>
        <v>70.00999999999999</v>
      </c>
      <c r="K50" s="19">
        <f t="shared" si="10" ref="K50:K72">SUMPRODUCT(--($E$50:$E$73=E50),--($J$50:$J$73&gt;J50))+1</f>
        <v>1.0</v>
      </c>
      <c r="L50" s="20"/>
    </row>
    <row r="51" spans="8:8" s="13" ht="19.0" customFormat="1" customHeight="1">
      <c r="A51" s="14" t="s">
        <v>153</v>
      </c>
      <c r="B51" s="15" t="s">
        <v>154</v>
      </c>
      <c r="C51" s="15" t="s">
        <v>15</v>
      </c>
      <c r="D51" s="16" t="s">
        <v>155</v>
      </c>
      <c r="E51" s="15" t="s">
        <v>152</v>
      </c>
      <c r="F51" s="17">
        <v>59.0</v>
      </c>
      <c r="G51" s="17">
        <f t="shared" si="7"/>
        <v>29.5</v>
      </c>
      <c r="H51" s="18">
        <v>79.96</v>
      </c>
      <c r="I51" s="17">
        <f t="shared" si="8"/>
        <v>39.98</v>
      </c>
      <c r="J51" s="17">
        <f t="shared" si="9"/>
        <v>69.47999999999999</v>
      </c>
      <c r="K51" s="19">
        <f t="shared" si="10"/>
        <v>2.0</v>
      </c>
      <c r="L51" s="20"/>
    </row>
    <row r="52" spans="8:8" s="13" ht="19.0" customFormat="1" customHeight="1">
      <c r="A52" s="14" t="s">
        <v>156</v>
      </c>
      <c r="B52" s="15" t="s">
        <v>157</v>
      </c>
      <c r="C52" s="15" t="s">
        <v>20</v>
      </c>
      <c r="D52" s="16" t="s">
        <v>158</v>
      </c>
      <c r="E52" s="15" t="s">
        <v>152</v>
      </c>
      <c r="F52" s="17">
        <v>59.0</v>
      </c>
      <c r="G52" s="17">
        <f t="shared" si="7"/>
        <v>29.5</v>
      </c>
      <c r="H52" s="18">
        <v>78.4</v>
      </c>
      <c r="I52" s="17">
        <f t="shared" si="8"/>
        <v>39.2</v>
      </c>
      <c r="J52" s="17">
        <f t="shared" si="9"/>
        <v>68.7</v>
      </c>
      <c r="K52" s="19">
        <f t="shared" si="10"/>
        <v>3.0</v>
      </c>
      <c r="L52" s="20"/>
    </row>
    <row r="53" spans="8:8" s="13" ht="19.0" customFormat="1" customHeight="1">
      <c r="A53" s="14" t="s">
        <v>159</v>
      </c>
      <c r="B53" s="15" t="s">
        <v>160</v>
      </c>
      <c r="C53" s="15" t="s">
        <v>20</v>
      </c>
      <c r="D53" s="16" t="s">
        <v>161</v>
      </c>
      <c r="E53" s="15" t="s">
        <v>152</v>
      </c>
      <c r="F53" s="17">
        <v>50.0</v>
      </c>
      <c r="G53" s="17">
        <f t="shared" si="7"/>
        <v>25.0</v>
      </c>
      <c r="H53" s="18">
        <v>75.76</v>
      </c>
      <c r="I53" s="17">
        <f t="shared" si="8"/>
        <v>37.88</v>
      </c>
      <c r="J53" s="17">
        <f t="shared" si="9"/>
        <v>62.88</v>
      </c>
      <c r="K53" s="19">
        <f t="shared" si="10"/>
        <v>4.0</v>
      </c>
      <c r="L53" s="20"/>
    </row>
    <row r="54" spans="8:8" s="13" ht="19.0" customFormat="1" customHeight="1">
      <c r="A54" s="14" t="s">
        <v>162</v>
      </c>
      <c r="B54" s="15" t="s">
        <v>163</v>
      </c>
      <c r="C54" s="15" t="s">
        <v>15</v>
      </c>
      <c r="D54" s="16" t="s">
        <v>164</v>
      </c>
      <c r="E54" s="15" t="s">
        <v>152</v>
      </c>
      <c r="F54" s="17">
        <v>50.0</v>
      </c>
      <c r="G54" s="17">
        <f t="shared" si="7"/>
        <v>25.0</v>
      </c>
      <c r="H54" s="18">
        <v>71.0</v>
      </c>
      <c r="I54" s="17">
        <f t="shared" si="8"/>
        <v>35.5</v>
      </c>
      <c r="J54" s="17">
        <f t="shared" si="9"/>
        <v>60.5</v>
      </c>
      <c r="K54" s="19">
        <f t="shared" si="10"/>
        <v>5.0</v>
      </c>
      <c r="L54" s="20"/>
    </row>
    <row r="55" spans="8:8" s="13" ht="19.0" customFormat="1" customHeight="1">
      <c r="A55" s="14" t="s">
        <v>165</v>
      </c>
      <c r="B55" s="15" t="s">
        <v>166</v>
      </c>
      <c r="C55" s="15" t="s">
        <v>20</v>
      </c>
      <c r="D55" s="16" t="s">
        <v>167</v>
      </c>
      <c r="E55" s="15" t="s">
        <v>152</v>
      </c>
      <c r="F55" s="17">
        <v>39.0</v>
      </c>
      <c r="G55" s="17">
        <f t="shared" si="7"/>
        <v>19.5</v>
      </c>
      <c r="H55" s="18">
        <v>67.22</v>
      </c>
      <c r="I55" s="17">
        <f t="shared" si="8"/>
        <v>33.61</v>
      </c>
      <c r="J55" s="17">
        <f t="shared" si="9"/>
        <v>53.11</v>
      </c>
      <c r="K55" s="19">
        <f t="shared" si="10"/>
        <v>6.0</v>
      </c>
      <c r="L55" s="20"/>
    </row>
    <row r="56" spans="8:8" s="13" ht="19.0" customFormat="1" customHeight="1">
      <c r="A56" s="14" t="s">
        <v>168</v>
      </c>
      <c r="B56" s="15" t="s">
        <v>169</v>
      </c>
      <c r="C56" s="15" t="s">
        <v>15</v>
      </c>
      <c r="D56" s="16" t="s">
        <v>170</v>
      </c>
      <c r="E56" s="15" t="s">
        <v>171</v>
      </c>
      <c r="F56" s="17">
        <v>71.0</v>
      </c>
      <c r="G56" s="17">
        <f t="shared" si="7"/>
        <v>35.5</v>
      </c>
      <c r="H56" s="18">
        <v>84.5</v>
      </c>
      <c r="I56" s="17">
        <f t="shared" si="8"/>
        <v>42.25</v>
      </c>
      <c r="J56" s="17">
        <f t="shared" si="9"/>
        <v>77.75</v>
      </c>
      <c r="K56" s="19">
        <f t="shared" si="10"/>
        <v>1.0</v>
      </c>
      <c r="L56" s="20"/>
    </row>
    <row r="57" spans="8:8" s="13" ht="19.0" customFormat="1" customHeight="1">
      <c r="A57" s="14" t="s">
        <v>172</v>
      </c>
      <c r="B57" s="15" t="s">
        <v>173</v>
      </c>
      <c r="C57" s="15" t="s">
        <v>15</v>
      </c>
      <c r="D57" s="16" t="s">
        <v>174</v>
      </c>
      <c r="E57" s="15" t="s">
        <v>171</v>
      </c>
      <c r="F57" s="17">
        <v>66.0</v>
      </c>
      <c r="G57" s="17">
        <f t="shared" si="7"/>
        <v>33.0</v>
      </c>
      <c r="H57" s="18">
        <v>77.48</v>
      </c>
      <c r="I57" s="17">
        <f t="shared" si="8"/>
        <v>38.74</v>
      </c>
      <c r="J57" s="17">
        <f t="shared" si="9"/>
        <v>71.74000000000001</v>
      </c>
      <c r="K57" s="19">
        <f t="shared" si="10"/>
        <v>2.0</v>
      </c>
      <c r="L57" s="20"/>
    </row>
    <row r="58" spans="8:8" s="13" ht="19.0" customFormat="1" customHeight="1">
      <c r="A58" s="14" t="s">
        <v>175</v>
      </c>
      <c r="B58" s="15" t="s">
        <v>176</v>
      </c>
      <c r="C58" s="15" t="s">
        <v>15</v>
      </c>
      <c r="D58" s="16" t="s">
        <v>177</v>
      </c>
      <c r="E58" s="15" t="s">
        <v>171</v>
      </c>
      <c r="F58" s="17">
        <v>64.0</v>
      </c>
      <c r="G58" s="17">
        <f t="shared" si="7"/>
        <v>32.0</v>
      </c>
      <c r="H58" s="18">
        <v>78.36</v>
      </c>
      <c r="I58" s="17">
        <f t="shared" si="8"/>
        <v>39.18</v>
      </c>
      <c r="J58" s="17">
        <f t="shared" si="9"/>
        <v>71.18</v>
      </c>
      <c r="K58" s="19">
        <f t="shared" si="10"/>
        <v>3.0</v>
      </c>
      <c r="L58" s="20"/>
    </row>
    <row r="59" spans="8:8" s="13" ht="19.0" customFormat="1" customHeight="1">
      <c r="A59" s="14" t="s">
        <v>178</v>
      </c>
      <c r="B59" s="15" t="s">
        <v>179</v>
      </c>
      <c r="C59" s="15" t="s">
        <v>15</v>
      </c>
      <c r="D59" s="16" t="s">
        <v>180</v>
      </c>
      <c r="E59" s="15" t="s">
        <v>181</v>
      </c>
      <c r="F59" s="17">
        <v>65.0</v>
      </c>
      <c r="G59" s="17">
        <f t="shared" si="7"/>
        <v>32.5</v>
      </c>
      <c r="H59" s="18">
        <v>77.98</v>
      </c>
      <c r="I59" s="17">
        <f t="shared" si="8"/>
        <v>38.99</v>
      </c>
      <c r="J59" s="17">
        <f t="shared" si="9"/>
        <v>71.49000000000001</v>
      </c>
      <c r="K59" s="19">
        <f t="shared" si="10"/>
        <v>1.0</v>
      </c>
      <c r="L59" s="20"/>
    </row>
    <row r="60" spans="8:8" s="13" ht="19.0" customFormat="1" customHeight="1">
      <c r="A60" s="14" t="s">
        <v>182</v>
      </c>
      <c r="B60" s="15" t="s">
        <v>183</v>
      </c>
      <c r="C60" s="15" t="s">
        <v>20</v>
      </c>
      <c r="D60" s="16" t="s">
        <v>184</v>
      </c>
      <c r="E60" s="15" t="s">
        <v>181</v>
      </c>
      <c r="F60" s="17">
        <v>63.0</v>
      </c>
      <c r="G60" s="17">
        <f t="shared" si="7"/>
        <v>31.5</v>
      </c>
      <c r="H60" s="18">
        <v>75.28</v>
      </c>
      <c r="I60" s="17">
        <f t="shared" si="8"/>
        <v>37.64</v>
      </c>
      <c r="J60" s="17">
        <f t="shared" si="9"/>
        <v>69.14</v>
      </c>
      <c r="K60" s="19">
        <f t="shared" si="10"/>
        <v>2.0</v>
      </c>
      <c r="L60" s="20"/>
    </row>
    <row r="61" spans="8:8" s="13" ht="19.0" customFormat="1" customHeight="1">
      <c r="A61" s="14" t="s">
        <v>185</v>
      </c>
      <c r="B61" s="15" t="s">
        <v>186</v>
      </c>
      <c r="C61" s="15" t="s">
        <v>20</v>
      </c>
      <c r="D61" s="16" t="s">
        <v>187</v>
      </c>
      <c r="E61" s="15" t="s">
        <v>181</v>
      </c>
      <c r="F61" s="17">
        <v>62.0</v>
      </c>
      <c r="G61" s="17">
        <f t="shared" si="7"/>
        <v>31.0</v>
      </c>
      <c r="H61" s="18">
        <v>75.56</v>
      </c>
      <c r="I61" s="17">
        <f t="shared" si="8"/>
        <v>37.78</v>
      </c>
      <c r="J61" s="17">
        <f t="shared" si="9"/>
        <v>68.78</v>
      </c>
      <c r="K61" s="19">
        <f t="shared" si="10"/>
        <v>3.0</v>
      </c>
      <c r="L61" s="20"/>
    </row>
    <row r="62" spans="8:8" s="13" ht="19.0" customFormat="1" customHeight="1">
      <c r="A62" s="14" t="s">
        <v>188</v>
      </c>
      <c r="B62" s="15" t="s">
        <v>189</v>
      </c>
      <c r="C62" s="15" t="s">
        <v>15</v>
      </c>
      <c r="D62" s="16" t="s">
        <v>190</v>
      </c>
      <c r="E62" s="15" t="s">
        <v>191</v>
      </c>
      <c r="F62" s="17">
        <v>62.0</v>
      </c>
      <c r="G62" s="17">
        <f t="shared" si="7"/>
        <v>31.0</v>
      </c>
      <c r="H62" s="18">
        <v>84.92</v>
      </c>
      <c r="I62" s="17">
        <f t="shared" si="8"/>
        <v>42.46</v>
      </c>
      <c r="J62" s="17">
        <f t="shared" si="9"/>
        <v>73.46000000000001</v>
      </c>
      <c r="K62" s="19">
        <f t="shared" si="10"/>
        <v>1.0</v>
      </c>
      <c r="L62" s="20"/>
    </row>
    <row r="63" spans="8:8" s="13" ht="19.0" customFormat="1" customHeight="1">
      <c r="A63" s="14" t="s">
        <v>192</v>
      </c>
      <c r="B63" s="15" t="s">
        <v>193</v>
      </c>
      <c r="C63" s="15" t="s">
        <v>15</v>
      </c>
      <c r="D63" s="16" t="s">
        <v>194</v>
      </c>
      <c r="E63" s="15" t="s">
        <v>191</v>
      </c>
      <c r="F63" s="17">
        <v>59.0</v>
      </c>
      <c r="G63" s="17">
        <f t="shared" si="7"/>
        <v>29.5</v>
      </c>
      <c r="H63" s="18">
        <v>86.4</v>
      </c>
      <c r="I63" s="17">
        <f t="shared" si="8"/>
        <v>43.2</v>
      </c>
      <c r="J63" s="17">
        <f t="shared" si="9"/>
        <v>72.7</v>
      </c>
      <c r="K63" s="19">
        <f t="shared" si="10"/>
        <v>2.0</v>
      </c>
      <c r="L63" s="20"/>
    </row>
    <row r="64" spans="8:8" s="13" ht="19.0" customFormat="1" customHeight="1">
      <c r="A64" s="14" t="s">
        <v>195</v>
      </c>
      <c r="B64" s="15" t="s">
        <v>196</v>
      </c>
      <c r="C64" s="15" t="s">
        <v>15</v>
      </c>
      <c r="D64" s="16" t="s">
        <v>197</v>
      </c>
      <c r="E64" s="15" t="s">
        <v>191</v>
      </c>
      <c r="F64" s="17">
        <v>67.0</v>
      </c>
      <c r="G64" s="17">
        <f t="shared" si="7"/>
        <v>33.5</v>
      </c>
      <c r="H64" s="18">
        <v>74.4</v>
      </c>
      <c r="I64" s="17">
        <f t="shared" si="8"/>
        <v>37.2</v>
      </c>
      <c r="J64" s="17">
        <f t="shared" si="9"/>
        <v>70.7</v>
      </c>
      <c r="K64" s="19">
        <f t="shared" si="10"/>
        <v>3.0</v>
      </c>
      <c r="L64" s="20"/>
    </row>
    <row r="65" spans="8:8" s="13" ht="19.0" customFormat="1" customHeight="1">
      <c r="A65" s="14" t="s">
        <v>198</v>
      </c>
      <c r="B65" s="15" t="s">
        <v>199</v>
      </c>
      <c r="C65" s="15" t="s">
        <v>15</v>
      </c>
      <c r="D65" s="16" t="s">
        <v>200</v>
      </c>
      <c r="E65" s="15" t="s">
        <v>191</v>
      </c>
      <c r="F65" s="17">
        <v>64.0</v>
      </c>
      <c r="G65" s="17">
        <f t="shared" si="7"/>
        <v>32.0</v>
      </c>
      <c r="H65" s="18">
        <v>76.04</v>
      </c>
      <c r="I65" s="17">
        <f t="shared" si="8"/>
        <v>38.02</v>
      </c>
      <c r="J65" s="17">
        <f t="shared" si="9"/>
        <v>70.02000000000001</v>
      </c>
      <c r="K65" s="19">
        <f t="shared" si="10"/>
        <v>4.0</v>
      </c>
      <c r="L65" s="20"/>
    </row>
    <row r="66" spans="8:8" s="13" ht="19.0" customFormat="1" customHeight="1">
      <c r="A66" s="14" t="s">
        <v>201</v>
      </c>
      <c r="B66" s="15" t="s">
        <v>202</v>
      </c>
      <c r="C66" s="15" t="s">
        <v>15</v>
      </c>
      <c r="D66" s="16" t="s">
        <v>203</v>
      </c>
      <c r="E66" s="15" t="s">
        <v>191</v>
      </c>
      <c r="F66" s="17">
        <v>62.0</v>
      </c>
      <c r="G66" s="17">
        <f t="shared" si="7"/>
        <v>31.0</v>
      </c>
      <c r="H66" s="18">
        <v>77.76</v>
      </c>
      <c r="I66" s="17">
        <f t="shared" si="8"/>
        <v>38.88</v>
      </c>
      <c r="J66" s="17">
        <f t="shared" si="9"/>
        <v>69.88</v>
      </c>
      <c r="K66" s="19">
        <f t="shared" si="10"/>
        <v>5.0</v>
      </c>
      <c r="L66" s="20"/>
    </row>
    <row r="67" spans="8:8" s="13" ht="19.0" customFormat="1" customHeight="1">
      <c r="A67" s="14" t="s">
        <v>204</v>
      </c>
      <c r="B67" s="15" t="s">
        <v>205</v>
      </c>
      <c r="C67" s="15" t="s">
        <v>15</v>
      </c>
      <c r="D67" s="16" t="s">
        <v>206</v>
      </c>
      <c r="E67" s="15" t="s">
        <v>191</v>
      </c>
      <c r="F67" s="17">
        <v>62.0</v>
      </c>
      <c r="G67" s="17">
        <f t="shared" si="7"/>
        <v>31.0</v>
      </c>
      <c r="H67" s="18">
        <v>77.62</v>
      </c>
      <c r="I67" s="17">
        <f t="shared" si="8"/>
        <v>38.81</v>
      </c>
      <c r="J67" s="17">
        <f t="shared" si="9"/>
        <v>69.81</v>
      </c>
      <c r="K67" s="19">
        <f t="shared" si="10"/>
        <v>6.0</v>
      </c>
      <c r="L67" s="20"/>
    </row>
    <row r="68" spans="8:8" s="13" ht="19.0" customFormat="1" customHeight="1">
      <c r="A68" s="14" t="s">
        <v>207</v>
      </c>
      <c r="B68" s="15" t="s">
        <v>208</v>
      </c>
      <c r="C68" s="15" t="s">
        <v>20</v>
      </c>
      <c r="D68" s="16" t="s">
        <v>209</v>
      </c>
      <c r="E68" s="15" t="s">
        <v>191</v>
      </c>
      <c r="F68" s="17">
        <v>58.0</v>
      </c>
      <c r="G68" s="17">
        <f t="shared" si="7"/>
        <v>29.0</v>
      </c>
      <c r="H68" s="18">
        <v>78.6</v>
      </c>
      <c r="I68" s="17">
        <f t="shared" si="8"/>
        <v>39.3</v>
      </c>
      <c r="J68" s="17">
        <f t="shared" si="9"/>
        <v>68.3</v>
      </c>
      <c r="K68" s="19">
        <f t="shared" si="10"/>
        <v>7.0</v>
      </c>
      <c r="L68" s="20"/>
    </row>
    <row r="69" spans="8:8" s="13" ht="19.0" customFormat="1" customHeight="1">
      <c r="A69" s="14" t="s">
        <v>210</v>
      </c>
      <c r="B69" s="15" t="s">
        <v>211</v>
      </c>
      <c r="C69" s="15" t="s">
        <v>15</v>
      </c>
      <c r="D69" s="16" t="s">
        <v>212</v>
      </c>
      <c r="E69" s="15" t="s">
        <v>191</v>
      </c>
      <c r="F69" s="17">
        <v>59.0</v>
      </c>
      <c r="G69" s="17">
        <f t="shared" si="7"/>
        <v>29.5</v>
      </c>
      <c r="H69" s="18">
        <v>76.84</v>
      </c>
      <c r="I69" s="17">
        <f t="shared" si="8"/>
        <v>38.42</v>
      </c>
      <c r="J69" s="17">
        <f t="shared" si="9"/>
        <v>67.92</v>
      </c>
      <c r="K69" s="19">
        <f t="shared" si="10"/>
        <v>8.0</v>
      </c>
      <c r="L69" s="20"/>
    </row>
    <row r="70" spans="8:8" s="13" ht="19.0" customFormat="1" customHeight="1">
      <c r="A70" s="14" t="s">
        <v>213</v>
      </c>
      <c r="B70" s="15" t="s">
        <v>214</v>
      </c>
      <c r="C70" s="15" t="s">
        <v>15</v>
      </c>
      <c r="D70" s="16" t="s">
        <v>215</v>
      </c>
      <c r="E70" s="15" t="s">
        <v>191</v>
      </c>
      <c r="F70" s="17">
        <v>58.0</v>
      </c>
      <c r="G70" s="17">
        <f t="shared" si="7"/>
        <v>29.0</v>
      </c>
      <c r="H70" s="18">
        <v>76.46</v>
      </c>
      <c r="I70" s="17">
        <f t="shared" si="8"/>
        <v>38.23</v>
      </c>
      <c r="J70" s="17">
        <f t="shared" si="9"/>
        <v>67.22999999999999</v>
      </c>
      <c r="K70" s="19">
        <f t="shared" si="10"/>
        <v>9.0</v>
      </c>
      <c r="L70" s="20"/>
    </row>
    <row r="71" spans="8:8" s="13" ht="19.0" customFormat="1" customHeight="1">
      <c r="A71" s="14" t="s">
        <v>216</v>
      </c>
      <c r="B71" s="15" t="s">
        <v>217</v>
      </c>
      <c r="C71" s="15" t="s">
        <v>20</v>
      </c>
      <c r="D71" s="16" t="s">
        <v>218</v>
      </c>
      <c r="E71" s="15" t="s">
        <v>191</v>
      </c>
      <c r="F71" s="17">
        <v>58.0</v>
      </c>
      <c r="G71" s="17">
        <f t="shared" si="7"/>
        <v>29.0</v>
      </c>
      <c r="H71" s="18">
        <v>69.38</v>
      </c>
      <c r="I71" s="17">
        <f t="shared" si="8"/>
        <v>34.69</v>
      </c>
      <c r="J71" s="17">
        <f t="shared" si="9"/>
        <v>63.69</v>
      </c>
      <c r="K71" s="19">
        <f t="shared" si="10"/>
        <v>10.0</v>
      </c>
      <c r="L71" s="20"/>
    </row>
    <row r="72" spans="8:8" s="13" ht="19.0" customFormat="1" customHeight="1">
      <c r="A72" s="14" t="s">
        <v>219</v>
      </c>
      <c r="B72" s="15" t="s">
        <v>220</v>
      </c>
      <c r="C72" s="15" t="s">
        <v>15</v>
      </c>
      <c r="D72" s="16" t="s">
        <v>221</v>
      </c>
      <c r="E72" s="15" t="s">
        <v>191</v>
      </c>
      <c r="F72" s="17">
        <v>59.0</v>
      </c>
      <c r="G72" s="17">
        <f t="shared" si="7"/>
        <v>29.5</v>
      </c>
      <c r="H72" s="18">
        <v>49.2</v>
      </c>
      <c r="I72" s="17">
        <f t="shared" si="8"/>
        <v>24.6</v>
      </c>
      <c r="J72" s="17">
        <f t="shared" si="9"/>
        <v>54.1</v>
      </c>
      <c r="K72" s="19">
        <f t="shared" si="10"/>
        <v>11.0</v>
      </c>
      <c r="L72" s="20"/>
    </row>
    <row r="73" spans="8:8" s="13" ht="19.0" customFormat="1" customHeight="1">
      <c r="A73" s="14"/>
      <c r="B73" s="15" t="s">
        <v>222</v>
      </c>
      <c r="C73" s="15" t="s">
        <v>15</v>
      </c>
      <c r="D73" s="16" t="s">
        <v>223</v>
      </c>
      <c r="E73" s="15" t="s">
        <v>191</v>
      </c>
      <c r="F73" s="17">
        <v>58.0</v>
      </c>
      <c r="G73" s="17">
        <f t="shared" si="7"/>
        <v>29.0</v>
      </c>
      <c r="H73" s="18"/>
      <c r="I73" s="17"/>
      <c r="J73" s="17"/>
      <c r="K73" s="19"/>
      <c r="L73" s="20" t="s">
        <v>30</v>
      </c>
    </row>
    <row r="74" spans="8:8" s="13" ht="35.25" customFormat="1" customHeight="1">
      <c r="A74" s="5" t="s">
        <v>0</v>
      </c>
      <c r="B74" s="5"/>
      <c r="C74" s="5"/>
      <c r="D74" s="5"/>
      <c r="E74" s="5"/>
      <c r="F74" s="6"/>
      <c r="G74" s="6"/>
      <c r="H74" s="6"/>
      <c r="I74" s="6"/>
      <c r="J74" s="6"/>
      <c r="K74" s="7"/>
      <c r="L74" s="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</row>
    <row r="75" spans="8:8" s="13" ht="29.0" customFormat="1" customHeight="1">
      <c r="A75" s="8" t="s">
        <v>1</v>
      </c>
      <c r="B75" s="9" t="s">
        <v>2</v>
      </c>
      <c r="C75" s="9" t="s">
        <v>3</v>
      </c>
      <c r="D75" s="9" t="s">
        <v>4</v>
      </c>
      <c r="E75" s="10" t="s">
        <v>5</v>
      </c>
      <c r="F75" s="11" t="s">
        <v>6</v>
      </c>
      <c r="G75" s="11" t="s">
        <v>7</v>
      </c>
      <c r="H75" s="11" t="s">
        <v>8</v>
      </c>
      <c r="I75" s="11" t="s">
        <v>9</v>
      </c>
      <c r="J75" s="11" t="s">
        <v>10</v>
      </c>
      <c r="K75" s="12" t="s">
        <v>11</v>
      </c>
      <c r="L75" s="9" t="s">
        <v>12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</row>
    <row r="76" spans="8:8" s="13" ht="21.0" customFormat="1" customHeight="1">
      <c r="A76" s="14" t="s">
        <v>224</v>
      </c>
      <c r="B76" s="15" t="s">
        <v>225</v>
      </c>
      <c r="C76" s="15" t="s">
        <v>20</v>
      </c>
      <c r="D76" s="16" t="s">
        <v>226</v>
      </c>
      <c r="E76" s="15" t="s">
        <v>227</v>
      </c>
      <c r="F76" s="17">
        <v>59.0</v>
      </c>
      <c r="G76" s="17">
        <f t="shared" si="11" ref="G76:G97">F76*0.5</f>
        <v>29.5</v>
      </c>
      <c r="H76" s="18">
        <v>75.92</v>
      </c>
      <c r="I76" s="17">
        <f t="shared" si="12" ref="I76:I81">H76*0.5</f>
        <v>37.96</v>
      </c>
      <c r="J76" s="17">
        <f t="shared" si="13" ref="J76:J81">G76+I76</f>
        <v>67.46000000000001</v>
      </c>
      <c r="K76" s="19">
        <f t="shared" si="14" ref="K76:K81">SUMPRODUCT(--($E$76:$E$96=E76),--($J$76:$J$96&gt;J76))+1</f>
        <v>1.0</v>
      </c>
      <c r="L76" s="20"/>
    </row>
    <row r="77" spans="8:8" s="13" ht="21.0" customFormat="1" customHeight="1">
      <c r="A77" s="14" t="s">
        <v>228</v>
      </c>
      <c r="B77" s="15" t="s">
        <v>229</v>
      </c>
      <c r="C77" s="15" t="s">
        <v>15</v>
      </c>
      <c r="D77" s="16" t="s">
        <v>230</v>
      </c>
      <c r="E77" s="15" t="s">
        <v>227</v>
      </c>
      <c r="F77" s="17">
        <v>57.0</v>
      </c>
      <c r="G77" s="17">
        <f t="shared" si="11"/>
        <v>28.5</v>
      </c>
      <c r="H77" s="18">
        <v>74.12</v>
      </c>
      <c r="I77" s="17">
        <f t="shared" si="12"/>
        <v>37.06</v>
      </c>
      <c r="J77" s="17">
        <f t="shared" si="13"/>
        <v>65.56</v>
      </c>
      <c r="K77" s="19">
        <f t="shared" si="14"/>
        <v>2.0</v>
      </c>
      <c r="L77" s="20"/>
    </row>
    <row r="78" spans="8:8" s="13" ht="21.0" customFormat="1" customHeight="1">
      <c r="A78" s="14" t="s">
        <v>231</v>
      </c>
      <c r="B78" s="15" t="s">
        <v>232</v>
      </c>
      <c r="C78" s="15" t="s">
        <v>15</v>
      </c>
      <c r="D78" s="16" t="s">
        <v>233</v>
      </c>
      <c r="E78" s="15" t="s">
        <v>227</v>
      </c>
      <c r="F78" s="17">
        <v>53.0</v>
      </c>
      <c r="G78" s="17">
        <f t="shared" si="11"/>
        <v>26.5</v>
      </c>
      <c r="H78" s="18">
        <v>75.12</v>
      </c>
      <c r="I78" s="17">
        <f t="shared" si="12"/>
        <v>37.56</v>
      </c>
      <c r="J78" s="17">
        <f t="shared" si="13"/>
        <v>64.06</v>
      </c>
      <c r="K78" s="19">
        <f t="shared" si="14"/>
        <v>3.0</v>
      </c>
      <c r="L78" s="20"/>
    </row>
    <row r="79" spans="8:8" s="13" ht="21.0" customFormat="1" customHeight="1">
      <c r="A79" s="14" t="s">
        <v>234</v>
      </c>
      <c r="B79" s="15" t="s">
        <v>235</v>
      </c>
      <c r="C79" s="15" t="s">
        <v>15</v>
      </c>
      <c r="D79" s="16" t="s">
        <v>236</v>
      </c>
      <c r="E79" s="15" t="s">
        <v>227</v>
      </c>
      <c r="F79" s="17">
        <v>52.0</v>
      </c>
      <c r="G79" s="17">
        <f t="shared" si="11"/>
        <v>26.0</v>
      </c>
      <c r="H79" s="18">
        <v>69.18</v>
      </c>
      <c r="I79" s="17">
        <f t="shared" si="12"/>
        <v>34.59</v>
      </c>
      <c r="J79" s="17">
        <f t="shared" si="13"/>
        <v>60.59</v>
      </c>
      <c r="K79" s="19">
        <f t="shared" si="14"/>
        <v>4.0</v>
      </c>
      <c r="L79" s="20"/>
    </row>
    <row r="80" spans="8:8" s="13" ht="21.0" customFormat="1" customHeight="1">
      <c r="A80" s="14" t="s">
        <v>237</v>
      </c>
      <c r="B80" s="15" t="s">
        <v>238</v>
      </c>
      <c r="C80" s="15" t="s">
        <v>15</v>
      </c>
      <c r="D80" s="16" t="s">
        <v>239</v>
      </c>
      <c r="E80" s="15" t="s">
        <v>227</v>
      </c>
      <c r="F80" s="17">
        <v>52.0</v>
      </c>
      <c r="G80" s="17">
        <f t="shared" si="11"/>
        <v>26.0</v>
      </c>
      <c r="H80" s="18">
        <v>67.44</v>
      </c>
      <c r="I80" s="17">
        <f t="shared" si="12"/>
        <v>33.72</v>
      </c>
      <c r="J80" s="17">
        <f t="shared" si="13"/>
        <v>59.72</v>
      </c>
      <c r="K80" s="19">
        <f t="shared" si="14"/>
        <v>5.0</v>
      </c>
      <c r="L80" s="20"/>
    </row>
    <row r="81" spans="8:8" s="13" ht="21.0" customFormat="1" customHeight="1">
      <c r="A81" s="14" t="s">
        <v>240</v>
      </c>
      <c r="B81" s="15" t="s">
        <v>241</v>
      </c>
      <c r="C81" s="15" t="s">
        <v>20</v>
      </c>
      <c r="D81" s="16" t="s">
        <v>242</v>
      </c>
      <c r="E81" s="15" t="s">
        <v>227</v>
      </c>
      <c r="F81" s="17">
        <v>53.0</v>
      </c>
      <c r="G81" s="17">
        <f t="shared" si="11"/>
        <v>26.5</v>
      </c>
      <c r="H81" s="18">
        <v>62.56</v>
      </c>
      <c r="I81" s="17">
        <f t="shared" si="12"/>
        <v>31.28</v>
      </c>
      <c r="J81" s="17">
        <f t="shared" si="13"/>
        <v>57.78</v>
      </c>
      <c r="K81" s="19">
        <f t="shared" si="14"/>
        <v>6.0</v>
      </c>
      <c r="L81" s="20"/>
    </row>
    <row r="82" spans="8:8" s="13" ht="21.0" customFormat="1" customHeight="1">
      <c r="A82" s="14"/>
      <c r="B82" s="15" t="s">
        <v>243</v>
      </c>
      <c r="C82" s="15" t="s">
        <v>15</v>
      </c>
      <c r="D82" s="16" t="s">
        <v>244</v>
      </c>
      <c r="E82" s="15" t="s">
        <v>227</v>
      </c>
      <c r="F82" s="17">
        <v>52.0</v>
      </c>
      <c r="G82" s="17">
        <f t="shared" si="11"/>
        <v>26.0</v>
      </c>
      <c r="H82" s="18"/>
      <c r="I82" s="17"/>
      <c r="J82" s="17"/>
      <c r="K82" s="19"/>
      <c r="L82" s="20" t="s">
        <v>30</v>
      </c>
    </row>
    <row r="83" spans="8:8" s="13" ht="21.0" customFormat="1" customHeight="1">
      <c r="A83" s="14" t="s">
        <v>245</v>
      </c>
      <c r="B83" s="15" t="s">
        <v>246</v>
      </c>
      <c r="C83" s="15" t="s">
        <v>15</v>
      </c>
      <c r="D83" s="16" t="s">
        <v>247</v>
      </c>
      <c r="E83" s="15" t="s">
        <v>248</v>
      </c>
      <c r="F83" s="17">
        <v>59.0</v>
      </c>
      <c r="G83" s="17">
        <f t="shared" si="11"/>
        <v>29.5</v>
      </c>
      <c r="H83" s="18">
        <v>82.82</v>
      </c>
      <c r="I83" s="17">
        <f t="shared" si="15" ref="I83:I90">H83*0.5</f>
        <v>41.41</v>
      </c>
      <c r="J83" s="17">
        <f t="shared" si="16" ref="J83:J90">G83+I83</f>
        <v>70.91</v>
      </c>
      <c r="K83" s="19">
        <f t="shared" si="17" ref="K83:K90">SUMPRODUCT(--($E$76:$E$96=E83),--($J$76:$J$96&gt;J83))+1</f>
        <v>1.0</v>
      </c>
      <c r="L83" s="20"/>
    </row>
    <row r="84" spans="8:8" s="13" ht="21.0" customFormat="1" customHeight="1">
      <c r="A84" s="14" t="s">
        <v>249</v>
      </c>
      <c r="B84" s="15" t="s">
        <v>250</v>
      </c>
      <c r="C84" s="15" t="s">
        <v>15</v>
      </c>
      <c r="D84" s="16" t="s">
        <v>251</v>
      </c>
      <c r="E84" s="15" t="s">
        <v>248</v>
      </c>
      <c r="F84" s="17">
        <v>67.0</v>
      </c>
      <c r="G84" s="17">
        <f t="shared" si="11"/>
        <v>33.5</v>
      </c>
      <c r="H84" s="18">
        <v>74.6</v>
      </c>
      <c r="I84" s="17">
        <f t="shared" si="15"/>
        <v>37.3</v>
      </c>
      <c r="J84" s="17">
        <f t="shared" si="16"/>
        <v>70.8</v>
      </c>
      <c r="K84" s="19">
        <f t="shared" si="17"/>
        <v>2.0</v>
      </c>
      <c r="L84" s="20"/>
    </row>
    <row r="85" spans="8:8" s="13" ht="21.0" customFormat="1" customHeight="1">
      <c r="A85" s="14" t="s">
        <v>252</v>
      </c>
      <c r="B85" s="15" t="s">
        <v>253</v>
      </c>
      <c r="C85" s="15" t="s">
        <v>15</v>
      </c>
      <c r="D85" s="16" t="s">
        <v>254</v>
      </c>
      <c r="E85" s="15" t="s">
        <v>248</v>
      </c>
      <c r="F85" s="17">
        <v>65.0</v>
      </c>
      <c r="G85" s="17">
        <f t="shared" si="11"/>
        <v>32.5</v>
      </c>
      <c r="H85" s="18">
        <v>76.1</v>
      </c>
      <c r="I85" s="17">
        <f t="shared" si="15"/>
        <v>38.05</v>
      </c>
      <c r="J85" s="17">
        <f t="shared" si="16"/>
        <v>70.55</v>
      </c>
      <c r="K85" s="19">
        <f t="shared" si="17"/>
        <v>3.0</v>
      </c>
      <c r="L85" s="20"/>
    </row>
    <row r="86" spans="8:8" s="13" ht="21.0" customFormat="1" customHeight="1">
      <c r="A86" s="14" t="s">
        <v>255</v>
      </c>
      <c r="B86" s="15" t="s">
        <v>256</v>
      </c>
      <c r="C86" s="15" t="s">
        <v>20</v>
      </c>
      <c r="D86" s="16" t="s">
        <v>257</v>
      </c>
      <c r="E86" s="15" t="s">
        <v>248</v>
      </c>
      <c r="F86" s="17">
        <v>63.0</v>
      </c>
      <c r="G86" s="17">
        <f t="shared" si="11"/>
        <v>31.5</v>
      </c>
      <c r="H86" s="18">
        <v>77.6</v>
      </c>
      <c r="I86" s="17">
        <f t="shared" si="15"/>
        <v>38.8</v>
      </c>
      <c r="J86" s="17">
        <f t="shared" si="16"/>
        <v>70.3</v>
      </c>
      <c r="K86" s="19">
        <f t="shared" si="17"/>
        <v>4.0</v>
      </c>
      <c r="L86" s="20"/>
    </row>
    <row r="87" spans="8:8" s="13" ht="21.0" customFormat="1" customHeight="1">
      <c r="A87" s="14" t="s">
        <v>258</v>
      </c>
      <c r="B87" s="15" t="s">
        <v>259</v>
      </c>
      <c r="C87" s="15" t="s">
        <v>20</v>
      </c>
      <c r="D87" s="16" t="s">
        <v>260</v>
      </c>
      <c r="E87" s="15" t="s">
        <v>248</v>
      </c>
      <c r="F87" s="17">
        <v>59.0</v>
      </c>
      <c r="G87" s="17">
        <f t="shared" si="11"/>
        <v>29.5</v>
      </c>
      <c r="H87" s="18">
        <v>78.0</v>
      </c>
      <c r="I87" s="17">
        <f t="shared" si="15"/>
        <v>39.0</v>
      </c>
      <c r="J87" s="17">
        <f t="shared" si="16"/>
        <v>68.5</v>
      </c>
      <c r="K87" s="19">
        <f t="shared" si="17"/>
        <v>5.0</v>
      </c>
      <c r="L87" s="20"/>
    </row>
    <row r="88" spans="8:8" s="13" ht="21.0" customFormat="1" customHeight="1">
      <c r="A88" s="14" t="s">
        <v>261</v>
      </c>
      <c r="B88" s="15" t="s">
        <v>262</v>
      </c>
      <c r="C88" s="15" t="s">
        <v>15</v>
      </c>
      <c r="D88" s="16" t="s">
        <v>263</v>
      </c>
      <c r="E88" s="15" t="s">
        <v>248</v>
      </c>
      <c r="F88" s="17">
        <v>61.0</v>
      </c>
      <c r="G88" s="17">
        <f t="shared" si="11"/>
        <v>30.5</v>
      </c>
      <c r="H88" s="18">
        <v>75.26</v>
      </c>
      <c r="I88" s="17">
        <f t="shared" si="15"/>
        <v>37.63</v>
      </c>
      <c r="J88" s="17">
        <f t="shared" si="16"/>
        <v>68.13</v>
      </c>
      <c r="K88" s="19">
        <f t="shared" si="17"/>
        <v>6.0</v>
      </c>
      <c r="L88" s="20"/>
    </row>
    <row r="89" spans="8:8" s="13" ht="21.0" customFormat="1" customHeight="1">
      <c r="A89" s="14" t="s">
        <v>264</v>
      </c>
      <c r="B89" s="15" t="s">
        <v>265</v>
      </c>
      <c r="C89" s="15" t="s">
        <v>15</v>
      </c>
      <c r="D89" s="16" t="s">
        <v>266</v>
      </c>
      <c r="E89" s="15" t="s">
        <v>248</v>
      </c>
      <c r="F89" s="17">
        <v>59.0</v>
      </c>
      <c r="G89" s="17">
        <f t="shared" si="11"/>
        <v>29.5</v>
      </c>
      <c r="H89" s="18">
        <v>69.04</v>
      </c>
      <c r="I89" s="17">
        <f t="shared" si="15"/>
        <v>34.52</v>
      </c>
      <c r="J89" s="17">
        <f t="shared" si="16"/>
        <v>64.02000000000001</v>
      </c>
      <c r="K89" s="19">
        <f t="shared" si="17"/>
        <v>7.0</v>
      </c>
      <c r="L89" s="20"/>
    </row>
    <row r="90" spans="8:8" s="13" ht="21.0" customFormat="1" customHeight="1">
      <c r="A90" s="14" t="s">
        <v>267</v>
      </c>
      <c r="B90" s="15" t="s">
        <v>268</v>
      </c>
      <c r="C90" s="15" t="s">
        <v>20</v>
      </c>
      <c r="D90" s="16" t="s">
        <v>269</v>
      </c>
      <c r="E90" s="15" t="s">
        <v>248</v>
      </c>
      <c r="F90" s="17">
        <v>61.0</v>
      </c>
      <c r="G90" s="17">
        <f t="shared" si="11"/>
        <v>30.5</v>
      </c>
      <c r="H90" s="18">
        <v>66.64</v>
      </c>
      <c r="I90" s="17">
        <f t="shared" si="15"/>
        <v>33.32</v>
      </c>
      <c r="J90" s="17">
        <f t="shared" si="16"/>
        <v>63.82</v>
      </c>
      <c r="K90" s="19">
        <f t="shared" si="17"/>
        <v>8.0</v>
      </c>
      <c r="L90" s="20"/>
    </row>
    <row r="91" spans="8:8" s="13" ht="21.0" customFormat="1" customHeight="1">
      <c r="A91" s="14" t="s">
        <v>270</v>
      </c>
      <c r="B91" s="15" t="s">
        <v>271</v>
      </c>
      <c r="C91" s="15" t="s">
        <v>20</v>
      </c>
      <c r="D91" s="16" t="s">
        <v>272</v>
      </c>
      <c r="E91" s="15" t="s">
        <v>273</v>
      </c>
      <c r="F91" s="17">
        <v>66.0</v>
      </c>
      <c r="G91" s="17">
        <f>F91*0.5</f>
        <v>33.0</v>
      </c>
      <c r="H91" s="18">
        <v>74.4</v>
      </c>
      <c r="I91" s="17">
        <f>H91*0.5</f>
        <v>37.2</v>
      </c>
      <c r="J91" s="17">
        <f>G91+I91</f>
        <v>70.2</v>
      </c>
      <c r="K91" s="19">
        <f>SUMPRODUCT(--($E$76:$E$96=E91),--($J$76:$J$96&gt;J91))+1</f>
        <v>1.0</v>
      </c>
      <c r="L91" s="20"/>
    </row>
    <row r="92" spans="8:8" s="13" ht="21.0" customFormat="1" customHeight="1">
      <c r="A92" s="14" t="s">
        <v>274</v>
      </c>
      <c r="B92" s="15" t="s">
        <v>275</v>
      </c>
      <c r="C92" s="15" t="s">
        <v>20</v>
      </c>
      <c r="D92" s="16" t="s">
        <v>276</v>
      </c>
      <c r="E92" s="15" t="s">
        <v>273</v>
      </c>
      <c r="F92" s="17">
        <v>62.0</v>
      </c>
      <c r="G92" s="17">
        <f>F92*0.5</f>
        <v>31.0</v>
      </c>
      <c r="H92" s="18">
        <v>74.94</v>
      </c>
      <c r="I92" s="17">
        <f>H92*0.5</f>
        <v>37.47</v>
      </c>
      <c r="J92" s="17">
        <f>G92+I92</f>
        <v>68.47</v>
      </c>
      <c r="K92" s="19">
        <f>SUMPRODUCT(--($E$76:$E$96=E92),--($J$76:$J$96&gt;J92))+1</f>
        <v>2.0</v>
      </c>
      <c r="L92" s="20"/>
    </row>
    <row r="93" spans="8:8" s="13" ht="21.0" customFormat="1" customHeight="1">
      <c r="A93" s="14" t="s">
        <v>277</v>
      </c>
      <c r="B93" s="15" t="s">
        <v>278</v>
      </c>
      <c r="C93" s="15" t="s">
        <v>15</v>
      </c>
      <c r="D93" s="16" t="s">
        <v>279</v>
      </c>
      <c r="E93" s="15" t="s">
        <v>273</v>
      </c>
      <c r="F93" s="17">
        <v>59.0</v>
      </c>
      <c r="G93" s="17">
        <f>F93*0.5</f>
        <v>29.5</v>
      </c>
      <c r="H93" s="18">
        <v>75.2</v>
      </c>
      <c r="I93" s="17">
        <f>H93*0.5</f>
        <v>37.6</v>
      </c>
      <c r="J93" s="17">
        <f>G93+I93</f>
        <v>67.1</v>
      </c>
      <c r="K93" s="19">
        <f>SUMPRODUCT(--($E$76:$E$96=E93),--($J$76:$J$96&gt;J93))+1</f>
        <v>3.0</v>
      </c>
      <c r="L93" s="20"/>
    </row>
    <row r="94" spans="8:8" s="13" ht="21.0" customFormat="1" customHeight="1">
      <c r="A94" s="14" t="s">
        <v>280</v>
      </c>
      <c r="B94" s="15" t="s">
        <v>281</v>
      </c>
      <c r="C94" s="15" t="s">
        <v>20</v>
      </c>
      <c r="D94" s="16" t="s">
        <v>282</v>
      </c>
      <c r="E94" s="15" t="s">
        <v>273</v>
      </c>
      <c r="F94" s="17">
        <v>50.0</v>
      </c>
      <c r="G94" s="17">
        <f>F94*0.5</f>
        <v>25.0</v>
      </c>
      <c r="H94" s="18">
        <v>71.38</v>
      </c>
      <c r="I94" s="17">
        <f>H94*0.5</f>
        <v>35.69</v>
      </c>
      <c r="J94" s="17">
        <f>G94+I94</f>
        <v>60.69</v>
      </c>
      <c r="K94" s="19">
        <f>SUMPRODUCT(--($E$76:$E$96=E94),--($J$76:$J$96&gt;J94))+1</f>
        <v>4.0</v>
      </c>
      <c r="L94" s="20"/>
    </row>
    <row r="95" spans="8:8" s="13" ht="21.0" customFormat="1" customHeight="1">
      <c r="A95" s="14"/>
      <c r="B95" s="15" t="s">
        <v>283</v>
      </c>
      <c r="C95" s="15" t="s">
        <v>20</v>
      </c>
      <c r="D95" s="16" t="s">
        <v>284</v>
      </c>
      <c r="E95" s="15" t="s">
        <v>273</v>
      </c>
      <c r="F95" s="17">
        <v>60.0</v>
      </c>
      <c r="G95" s="17">
        <f>F95*0.5</f>
        <v>30.0</v>
      </c>
      <c r="H95" s="18"/>
      <c r="I95" s="17"/>
      <c r="J95" s="17"/>
      <c r="K95" s="19"/>
      <c r="L95" s="20" t="s">
        <v>30</v>
      </c>
    </row>
    <row r="96" spans="8:8" s="13" ht="21.0" customFormat="1" customHeight="1">
      <c r="A96" s="14"/>
      <c r="B96" s="15" t="s">
        <v>285</v>
      </c>
      <c r="C96" s="15" t="s">
        <v>20</v>
      </c>
      <c r="D96" s="16" t="s">
        <v>286</v>
      </c>
      <c r="E96" s="15" t="s">
        <v>273</v>
      </c>
      <c r="F96" s="17">
        <v>57.0</v>
      </c>
      <c r="G96" s="17">
        <f>F96*0.5</f>
        <v>28.5</v>
      </c>
      <c r="H96" s="18"/>
      <c r="I96" s="17"/>
      <c r="J96" s="17"/>
      <c r="K96" s="19"/>
      <c r="L96" s="20" t="s">
        <v>30</v>
      </c>
    </row>
  </sheetData>
  <mergeCells count="4">
    <mergeCell ref="A1:L1"/>
    <mergeCell ref="A24:L24"/>
    <mergeCell ref="A48:L48"/>
    <mergeCell ref="A74:L74"/>
  </mergeCells>
  <conditionalFormatting sqref="B94:B96">
    <cfRule type="duplicateValues" priority="7" dxfId="0"/>
  </conditionalFormatting>
  <conditionalFormatting sqref="E58:E61">
    <cfRule type="expression" priority="8" dxfId="1">
      <formula>MOD(#REF!,2)=1</formula>
    </cfRule>
  </conditionalFormatting>
  <conditionalFormatting sqref="B76:G87 B62:G73 B50:G57 B89:G93 K46:K47 K77:K96 B26:G45 B3:C14 B18:F23 G4:G23 I50:K50 I51:J57 I89:J93 K51:K73 D3:G3 I26:K45 I62:J73 I76:K76 I77:J87 I3:K23 E46:E47 D4:F14">
    <cfRule type="expression" priority="13" dxfId="2">
      <formula>MOD(#REF!,2)=1</formula>
    </cfRule>
  </conditionalFormatting>
  <conditionalFormatting sqref="B15:B17">
    <cfRule type="duplicateValues" priority="12" dxfId="3"/>
  </conditionalFormatting>
  <conditionalFormatting sqref="E88">
    <cfRule type="expression" priority="3" dxfId="4">
      <formula>MOD(#REF!,2)=1</formula>
    </cfRule>
  </conditionalFormatting>
  <conditionalFormatting sqref="B46:B47">
    <cfRule type="duplicateValues" priority="10" dxfId="5"/>
  </conditionalFormatting>
  <conditionalFormatting sqref="E15:E17">
    <cfRule type="expression" priority="11" dxfId="6">
      <formula>MOD(#REF!,2)=1</formula>
    </cfRule>
  </conditionalFormatting>
  <conditionalFormatting sqref="E94:E96">
    <cfRule type="expression" priority="6" dxfId="7">
      <formula>MOD(#REF!,2)=1</formula>
    </cfRule>
  </conditionalFormatting>
  <conditionalFormatting sqref="B58:B61">
    <cfRule type="duplicateValues" priority="9" dxfId="8"/>
  </conditionalFormatting>
  <conditionalFormatting sqref="B88">
    <cfRule type="duplicateValues" priority="4" dxfId="9"/>
  </conditionalFormatting>
  <pageMargins left="0.503472222222222" right="0.503472222222222" top="0.432638888888889" bottom="0.751388888888889" header="0.298611111111111" footer="0.298611111111111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Company>微软中国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微软用户</dc:creator>
  <cp:lastModifiedBy>DELL</cp:lastModifiedBy>
  <dcterms:created xsi:type="dcterms:W3CDTF">2020-08-20T23:45:00Z</dcterms:created>
  <dcterms:modified xsi:type="dcterms:W3CDTF">2022-08-14T08:58:50Z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EEE0FBB332924850A82DCE608296C5C3</vt:lpwstr>
  </property>
</Properties>
</file>