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布" sheetId="6" r:id="rId1"/>
  </sheets>
  <definedNames>
    <definedName name="_xlnm._FilterDatabase" localSheetId="0" hidden="1">公布!$A$1:$M$7</definedName>
    <definedName name="_xlnm.Print_Titles" localSheetId="0">公布!$2:$3</definedName>
  </definedNames>
  <calcPr calcId="144525"/>
</workbook>
</file>

<file path=xl/sharedStrings.xml><?xml version="1.0" encoding="utf-8"?>
<sst xmlns="http://schemas.openxmlformats.org/spreadsheetml/2006/main" count="28" uniqueCount="26">
  <si>
    <t>滨州经济技术开发区2022年公开招聘教师考察体检递补人选名单（一）</t>
  </si>
  <si>
    <t>序号</t>
  </si>
  <si>
    <t>岗位</t>
  </si>
  <si>
    <t>姓名</t>
  </si>
  <si>
    <t>面试考号</t>
  </si>
  <si>
    <t>笔试成绩</t>
  </si>
  <si>
    <t>面试成绩</t>
  </si>
  <si>
    <t>总成绩</t>
  </si>
  <si>
    <t>备注</t>
  </si>
  <si>
    <t>笔试原始成绩</t>
  </si>
  <si>
    <t>笔试折合成绩</t>
  </si>
  <si>
    <t>试讲成绩</t>
  </si>
  <si>
    <t>体育技能原始成绩</t>
  </si>
  <si>
    <t>技能测试成绩</t>
  </si>
  <si>
    <t>面试折合成绩</t>
  </si>
  <si>
    <t>小学体育</t>
  </si>
  <si>
    <t>王东</t>
  </si>
  <si>
    <t>XX00607</t>
  </si>
  <si>
    <t>幼儿教师（YEY002）</t>
  </si>
  <si>
    <t>朱颖颖</t>
  </si>
  <si>
    <t>YEY00212</t>
  </si>
  <si>
    <t>幼儿教师（YEY004）</t>
  </si>
  <si>
    <t>赵国萍</t>
  </si>
  <si>
    <t>YEY00417</t>
  </si>
  <si>
    <t>边素素</t>
  </si>
  <si>
    <t>YEY00406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</si>
</sst>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华文中宋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4" applyNumberFormat="0" applyFill="0" applyAlignment="0" applyProtection="0">
      <alignment vertical="center"/>
    </xf>
    <xf numFmtId="0" fontId="15" fillId="0" borderId="0"/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19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workbookViewId="0">
      <selection activeCell="R7" sqref="R7"/>
    </sheetView>
  </sheetViews>
  <sheetFormatPr defaultColWidth="9" defaultRowHeight="23" customHeight="1" outlineLevelRow="7"/>
  <cols>
    <col min="1" max="1" width="5.75" style="1" customWidth="1"/>
    <col min="2" max="2" width="20.5" style="1" customWidth="1"/>
    <col min="3" max="3" width="8.5" style="1" customWidth="1"/>
    <col min="4" max="4" width="9.5" style="1" customWidth="1"/>
    <col min="5" max="5" width="13.75" style="1" customWidth="1"/>
    <col min="6" max="6" width="12.875" style="1" customWidth="1"/>
    <col min="7" max="7" width="10.625" style="1" customWidth="1"/>
    <col min="8" max="8" width="17.75" style="1" hidden="1" customWidth="1"/>
    <col min="9" max="9" width="13.875" style="1" hidden="1" customWidth="1"/>
    <col min="10" max="10" width="9.625" style="1" customWidth="1"/>
    <col min="11" max="11" width="13.5" style="1" customWidth="1"/>
    <col min="12" max="12" width="8.125" style="1" customWidth="1"/>
    <col min="13" max="13" width="11.375" style="1" customWidth="1"/>
  </cols>
  <sheetData>
    <row r="1" ht="30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5" customHeight="1" spans="1:13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/>
      <c r="G2" s="6" t="s">
        <v>6</v>
      </c>
      <c r="H2" s="6"/>
      <c r="I2" s="6"/>
      <c r="J2" s="6"/>
      <c r="K2" s="6"/>
      <c r="L2" s="5" t="s">
        <v>7</v>
      </c>
      <c r="M2" s="9" t="s">
        <v>8</v>
      </c>
    </row>
    <row r="3" ht="25" customHeight="1" spans="1:13">
      <c r="A3" s="3"/>
      <c r="B3" s="4"/>
      <c r="C3" s="4"/>
      <c r="D3" s="5"/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6</v>
      </c>
      <c r="K3" s="5" t="s">
        <v>14</v>
      </c>
      <c r="L3" s="5"/>
      <c r="M3" s="9"/>
    </row>
    <row r="4" ht="25" customHeight="1" spans="1:13">
      <c r="A4" s="6">
        <v>1</v>
      </c>
      <c r="B4" s="7" t="s">
        <v>15</v>
      </c>
      <c r="C4" s="7" t="s">
        <v>16</v>
      </c>
      <c r="D4" s="8" t="s">
        <v>17</v>
      </c>
      <c r="E4" s="8">
        <v>78.87</v>
      </c>
      <c r="F4" s="8">
        <f t="shared" ref="F4:F7" si="0">ROUND(E4*0.4,2)</f>
        <v>31.55</v>
      </c>
      <c r="G4" s="8">
        <v>93.06</v>
      </c>
      <c r="H4" s="8">
        <v>29.51</v>
      </c>
      <c r="I4" s="8">
        <f>ROUND(H4/0.6,2)</f>
        <v>49.18</v>
      </c>
      <c r="J4" s="8">
        <f t="shared" ref="J4:J7" si="1">ROUND((G4*0.6+I4*0.4),2)</f>
        <v>75.51</v>
      </c>
      <c r="K4" s="8">
        <f t="shared" ref="K4:K7" si="2">ROUND(J4*0.6,2)</f>
        <v>45.31</v>
      </c>
      <c r="L4" s="8">
        <f t="shared" ref="L4:L7" si="3">K4+F4</f>
        <v>76.86</v>
      </c>
      <c r="M4" s="10"/>
    </row>
    <row r="5" ht="25" customHeight="1" spans="1:13">
      <c r="A5" s="6">
        <v>2</v>
      </c>
      <c r="B5" s="7" t="s">
        <v>18</v>
      </c>
      <c r="C5" s="7" t="s">
        <v>19</v>
      </c>
      <c r="D5" s="8" t="s">
        <v>20</v>
      </c>
      <c r="E5" s="8">
        <v>74.97</v>
      </c>
      <c r="F5" s="8">
        <f t="shared" si="0"/>
        <v>29.99</v>
      </c>
      <c r="G5" s="8">
        <v>87.9</v>
      </c>
      <c r="H5" s="8"/>
      <c r="I5" s="8">
        <v>85.7</v>
      </c>
      <c r="J5" s="8">
        <f t="shared" si="1"/>
        <v>87.02</v>
      </c>
      <c r="K5" s="8">
        <f t="shared" si="2"/>
        <v>52.21</v>
      </c>
      <c r="L5" s="8">
        <f t="shared" si="3"/>
        <v>82.2</v>
      </c>
      <c r="M5" s="10"/>
    </row>
    <row r="6" ht="25" customHeight="1" spans="1:13">
      <c r="A6" s="6">
        <v>3</v>
      </c>
      <c r="B6" s="7" t="s">
        <v>21</v>
      </c>
      <c r="C6" s="7" t="s">
        <v>22</v>
      </c>
      <c r="D6" s="8" t="s">
        <v>23</v>
      </c>
      <c r="E6" s="8">
        <v>77.77</v>
      </c>
      <c r="F6" s="8">
        <f t="shared" si="0"/>
        <v>31.11</v>
      </c>
      <c r="G6" s="8">
        <v>87.2</v>
      </c>
      <c r="H6" s="8"/>
      <c r="I6" s="8">
        <v>82.54</v>
      </c>
      <c r="J6" s="8">
        <f t="shared" si="1"/>
        <v>85.34</v>
      </c>
      <c r="K6" s="8">
        <f t="shared" si="2"/>
        <v>51.2</v>
      </c>
      <c r="L6" s="8">
        <f t="shared" si="3"/>
        <v>82.31</v>
      </c>
      <c r="M6" s="10"/>
    </row>
    <row r="7" ht="25" customHeight="1" spans="1:13">
      <c r="A7" s="6">
        <v>4</v>
      </c>
      <c r="B7" s="7" t="s">
        <v>21</v>
      </c>
      <c r="C7" s="7" t="s">
        <v>24</v>
      </c>
      <c r="D7" s="8" t="s">
        <v>25</v>
      </c>
      <c r="E7" s="8">
        <v>80.21</v>
      </c>
      <c r="F7" s="8">
        <f t="shared" si="0"/>
        <v>32.08</v>
      </c>
      <c r="G7" s="8">
        <v>85</v>
      </c>
      <c r="H7" s="8"/>
      <c r="I7" s="8">
        <v>81.74</v>
      </c>
      <c r="J7" s="8">
        <f t="shared" si="1"/>
        <v>83.7</v>
      </c>
      <c r="K7" s="8">
        <f t="shared" si="2"/>
        <v>50.22</v>
      </c>
      <c r="L7" s="8">
        <f t="shared" si="3"/>
        <v>82.3</v>
      </c>
      <c r="M7" s="10"/>
    </row>
    <row r="8" ht="25" customHeight="1"/>
  </sheetData>
  <autoFilter ref="A1:M7">
    <extLst/>
  </autoFilter>
  <mergeCells count="9">
    <mergeCell ref="A1:M1"/>
    <mergeCell ref="E2:F2"/>
    <mergeCell ref="G2:K2"/>
    <mergeCell ref="A2:A3"/>
    <mergeCell ref="B2:B3"/>
    <mergeCell ref="C2:C3"/>
    <mergeCell ref="D2:D3"/>
    <mergeCell ref="L2:L3"/>
    <mergeCell ref="M2:M3"/>
  </mergeCells>
  <conditionalFormatting sqref="D2">
    <cfRule type="duplicateValues" dxfId="0" priority="7"/>
  </conditionalFormatting>
  <conditionalFormatting sqref="D4">
    <cfRule type="duplicateValues" dxfId="0" priority="2"/>
  </conditionalFormatting>
  <conditionalFormatting sqref="D5">
    <cfRule type="duplicateValues" dxfId="0" priority="1"/>
  </conditionalFormatting>
  <pageMargins left="0.751388888888889" right="0.751388888888889" top="0.550694444444444" bottom="0.51180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吴顺峰</cp:lastModifiedBy>
  <dcterms:created xsi:type="dcterms:W3CDTF">2020-09-06T23:48:00Z</dcterms:created>
  <dcterms:modified xsi:type="dcterms:W3CDTF">2022-08-03T07:03:59Z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553EBCAB5B814FAE9FBE57692AADC96F</vt:lpwstr>
  </property>
</Properties>
</file>