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92" firstSheet="8" activeTab="13"/>
  </bookViews>
  <sheets>
    <sheet name="27日统招高中政治" sheetId="17" r:id="rId1"/>
    <sheet name="27日统招高中地理" sheetId="15" r:id="rId2"/>
    <sheet name="27日统招初中地理" sheetId="16" r:id="rId3"/>
    <sheet name="27日统招高中生物" sheetId="18" r:id="rId4"/>
    <sheet name="27日统招初中生物" sheetId="19" r:id="rId5"/>
    <sheet name="27日统招高中历史" sheetId="20" r:id="rId6"/>
    <sheet name="27日统招初中历史" sheetId="21" r:id="rId7"/>
    <sheet name="27日统招高中化学" sheetId="22" r:id="rId8"/>
    <sheet name="27日统招初中化学" sheetId="23" r:id="rId9"/>
    <sheet name="27日统招高中物理" sheetId="24" r:id="rId10"/>
    <sheet name="27日统招初中物理" sheetId="25" r:id="rId11"/>
    <sheet name="27日统招初中道法" sheetId="26" r:id="rId12"/>
    <sheet name="27日统招高中心理健康" sheetId="27" r:id="rId13"/>
    <sheet name="27日统招初中心理健康" sheetId="28" r:id="rId14"/>
  </sheets>
  <definedNames>
    <definedName name="_xlnm._FilterDatabase" localSheetId="0" hidden="1">'27日统招高中政治'!$A$2:$T$15</definedName>
    <definedName name="_xlnm._FilterDatabase" localSheetId="1" hidden="1">'27日统招高中地理'!$A$2:$U$15</definedName>
    <definedName name="_xlnm._FilterDatabase" localSheetId="2" hidden="1">'27日统招初中地理'!$S$2:$U$25</definedName>
    <definedName name="_xlnm._FilterDatabase" localSheetId="6" hidden="1">'27日统招初中历史'!$A$1:$S$37</definedName>
    <definedName name="_xlnm._FilterDatabase" localSheetId="7" hidden="1">'27日统招高中化学'!$A$1:$S$18</definedName>
    <definedName name="_xlnm._FilterDatabase" localSheetId="8" hidden="1">'27日统招初中化学'!$M$2:$T$28</definedName>
    <definedName name="_xlnm._FilterDatabase" localSheetId="11" hidden="1">'27日统招初中道法'!$A$1:$S$34</definedName>
    <definedName name="_xlnm._FilterDatabase" localSheetId="10" hidden="1">'27日统招初中物理'!$A$1:$S$31</definedName>
    <definedName name="_xlnm._FilterDatabase" localSheetId="5" hidden="1">'27日统招高中历史'!#REF!</definedName>
    <definedName name="_xlnm._FilterDatabase" localSheetId="3" hidden="1">'27日统招高中生物'!#REF!</definedName>
  </definedNames>
  <calcPr calcId="144525"/>
</workbook>
</file>

<file path=xl/sharedStrings.xml><?xml version="1.0" encoding="utf-8"?>
<sst xmlns="http://schemas.openxmlformats.org/spreadsheetml/2006/main" count="2764" uniqueCount="780">
  <si>
    <r>
      <rPr>
        <sz val="28"/>
        <color theme="1"/>
        <rFont val="宋体"/>
        <charset val="134"/>
      </rPr>
      <t>信丰县</t>
    </r>
    <r>
      <rPr>
        <sz val="28"/>
        <color theme="1"/>
        <rFont val="Tahoma"/>
        <charset val="134"/>
      </rPr>
      <t>2022</t>
    </r>
    <r>
      <rPr>
        <sz val="28"/>
        <color theme="1"/>
        <rFont val="宋体"/>
        <charset val="134"/>
      </rPr>
      <t>年省统招教师招聘高中政治成绩统计公示表</t>
    </r>
  </si>
  <si>
    <t>序号</t>
  </si>
  <si>
    <t>姓名</t>
  </si>
  <si>
    <t>性别</t>
  </si>
  <si>
    <t>资格审查组别</t>
  </si>
  <si>
    <t>资格审查序号</t>
  </si>
  <si>
    <t>资格审查时间段</t>
  </si>
  <si>
    <t>面试时间</t>
  </si>
  <si>
    <t>职位(岗位)代码</t>
  </si>
  <si>
    <t>申报单位</t>
  </si>
  <si>
    <t>单位(部门)名称</t>
  </si>
  <si>
    <t>职位名称</t>
  </si>
  <si>
    <t>准考证号</t>
  </si>
  <si>
    <t>考生笔试成绩</t>
  </si>
  <si>
    <t>岗位应历届</t>
  </si>
  <si>
    <t>面试室</t>
  </si>
  <si>
    <t>抽签序号</t>
  </si>
  <si>
    <t>面试得分</t>
  </si>
  <si>
    <t>综合成绩</t>
  </si>
  <si>
    <t>学科排名</t>
  </si>
  <si>
    <t>岗位排名</t>
  </si>
  <si>
    <t>是否入闱体检</t>
  </si>
  <si>
    <t>谢月昀</t>
  </si>
  <si>
    <t>女</t>
  </si>
  <si>
    <t>7月22日上午</t>
  </si>
  <si>
    <t>210080316042</t>
  </si>
  <si>
    <t>信丰县教体局</t>
  </si>
  <si>
    <t>信丰县城区高中</t>
  </si>
  <si>
    <t>高中思想政治</t>
  </si>
  <si>
    <t>136210101315,236210101315</t>
  </si>
  <si>
    <t>历届</t>
  </si>
  <si>
    <t>D08</t>
  </si>
  <si>
    <t>是</t>
  </si>
  <si>
    <t>陈艳秋</t>
  </si>
  <si>
    <t>136210101310,236210101310</t>
  </si>
  <si>
    <t>D10</t>
  </si>
  <si>
    <t>杨卉</t>
  </si>
  <si>
    <t>136031101918,236031101918</t>
  </si>
  <si>
    <t>D05</t>
  </si>
  <si>
    <t>温玉敏</t>
  </si>
  <si>
    <t>136210101304,236210101304</t>
  </si>
  <si>
    <t>D12</t>
  </si>
  <si>
    <t>李升春</t>
  </si>
  <si>
    <t>男</t>
  </si>
  <si>
    <t>136060109503,236060109503</t>
  </si>
  <si>
    <t>D03</t>
  </si>
  <si>
    <t>否，面试缺考</t>
  </si>
  <si>
    <t>袁雪梅</t>
  </si>
  <si>
    <t>210080316043</t>
  </si>
  <si>
    <t>136012705626,236012705626</t>
  </si>
  <si>
    <t>应届</t>
  </si>
  <si>
    <t>D07</t>
  </si>
  <si>
    <t>许清</t>
  </si>
  <si>
    <t>136012705924,236012705924</t>
  </si>
  <si>
    <t>D09</t>
  </si>
  <si>
    <t>黄迎虹</t>
  </si>
  <si>
    <t>136012706117,236012706117</t>
  </si>
  <si>
    <t>D04</t>
  </si>
  <si>
    <t>陈慧珍</t>
  </si>
  <si>
    <t>136210101506,236210101506</t>
  </si>
  <si>
    <t>D02</t>
  </si>
  <si>
    <t>欧阳云魁</t>
  </si>
  <si>
    <t>136020305814,236020305814</t>
  </si>
  <si>
    <t>D01</t>
  </si>
  <si>
    <t>陈城武</t>
  </si>
  <si>
    <t>136210101316,236210101316</t>
  </si>
  <si>
    <t>D13</t>
  </si>
  <si>
    <t>曹枝珍</t>
  </si>
  <si>
    <t>136210101024,236210101024</t>
  </si>
  <si>
    <t>D06</t>
  </si>
  <si>
    <t>丁勇华</t>
  </si>
  <si>
    <t>236230106014,136230106014</t>
  </si>
  <si>
    <t>D11</t>
  </si>
  <si>
    <r>
      <rPr>
        <sz val="26"/>
        <color theme="1"/>
        <rFont val="宋体"/>
        <charset val="134"/>
      </rPr>
      <t>信丰县</t>
    </r>
    <r>
      <rPr>
        <sz val="26"/>
        <color theme="1"/>
        <rFont val="Tahoma"/>
        <charset val="134"/>
      </rPr>
      <t>2022</t>
    </r>
    <r>
      <rPr>
        <sz val="26"/>
        <color theme="1"/>
        <rFont val="宋体"/>
        <charset val="134"/>
      </rPr>
      <t>年省统招教师招聘高中地理成绩统计公示表</t>
    </r>
  </si>
  <si>
    <t>岗位应/历届</t>
  </si>
  <si>
    <t>李娟</t>
  </si>
  <si>
    <t>210080305028</t>
  </si>
  <si>
    <t>高中地理</t>
  </si>
  <si>
    <t>136210202202,236210202202</t>
  </si>
  <si>
    <t>D17</t>
  </si>
  <si>
    <t>张浩</t>
  </si>
  <si>
    <t>136210202621,236210202621</t>
  </si>
  <si>
    <t>D23</t>
  </si>
  <si>
    <t>韩玉莲</t>
  </si>
  <si>
    <t>136210202716,236210202716</t>
  </si>
  <si>
    <t>D16</t>
  </si>
  <si>
    <t>张峰瑞</t>
  </si>
  <si>
    <t>136210202712,236210202712</t>
  </si>
  <si>
    <t>D21</t>
  </si>
  <si>
    <t>程亮</t>
  </si>
  <si>
    <t>136012300427,236012300427</t>
  </si>
  <si>
    <t>D15</t>
  </si>
  <si>
    <t>尹世海</t>
  </si>
  <si>
    <t>236012300525,136012300525</t>
  </si>
  <si>
    <t>D19</t>
  </si>
  <si>
    <t>缺考</t>
  </si>
  <si>
    <t>江甜甜</t>
  </si>
  <si>
    <t>210080305029</t>
  </si>
  <si>
    <t>136040105212,236040105212</t>
  </si>
  <si>
    <t>黄志杰</t>
  </si>
  <si>
    <t>136210202302,236210202302</t>
  </si>
  <si>
    <t>D22</t>
  </si>
  <si>
    <t>郭钧</t>
  </si>
  <si>
    <t>136210202407,236210202407</t>
  </si>
  <si>
    <t>D20</t>
  </si>
  <si>
    <t>黄燕</t>
  </si>
  <si>
    <t>236221805009,136221805009</t>
  </si>
  <si>
    <t>D24</t>
  </si>
  <si>
    <t>范野冬</t>
  </si>
  <si>
    <t>136230103405,236230103405</t>
  </si>
  <si>
    <t>D25</t>
  </si>
  <si>
    <t>严峰</t>
  </si>
  <si>
    <t>236210202214,136210202214</t>
  </si>
  <si>
    <t>D18</t>
  </si>
  <si>
    <t>康佳佳</t>
  </si>
  <si>
    <t>136210202711,236210202711</t>
  </si>
  <si>
    <t>D14</t>
  </si>
  <si>
    <r>
      <rPr>
        <sz val="26"/>
        <color theme="1"/>
        <rFont val="宋体"/>
        <charset val="134"/>
      </rPr>
      <t>信丰县</t>
    </r>
    <r>
      <rPr>
        <sz val="26"/>
        <color theme="1"/>
        <rFont val="Tahoma"/>
        <charset val="134"/>
      </rPr>
      <t>2022</t>
    </r>
    <r>
      <rPr>
        <sz val="26"/>
        <color theme="1"/>
        <rFont val="宋体"/>
        <charset val="134"/>
      </rPr>
      <t>年省统招教师招聘初中地理成绩统计公示表</t>
    </r>
  </si>
  <si>
    <t>刘慧雯</t>
  </si>
  <si>
    <t>210080205014</t>
  </si>
  <si>
    <t>信丰县城区初中</t>
  </si>
  <si>
    <t>初中地理</t>
  </si>
  <si>
    <t>136210705005,236210705005</t>
  </si>
  <si>
    <t>E23</t>
  </si>
  <si>
    <t>张玉婷</t>
  </si>
  <si>
    <t>136210704517,236210704517</t>
  </si>
  <si>
    <t>E07</t>
  </si>
  <si>
    <t>李林玉</t>
  </si>
  <si>
    <t>136050503109,236050503109</t>
  </si>
  <si>
    <t>E17</t>
  </si>
  <si>
    <t>何虎</t>
  </si>
  <si>
    <t>136011704721,236011704721</t>
  </si>
  <si>
    <t>E20</t>
  </si>
  <si>
    <t>赖晓鹃</t>
  </si>
  <si>
    <t>136210704728,236210704728</t>
  </si>
  <si>
    <t>E21</t>
  </si>
  <si>
    <t>袁倩</t>
  </si>
  <si>
    <t>136210704624,236210704624</t>
  </si>
  <si>
    <t>E05</t>
  </si>
  <si>
    <t>何星星</t>
  </si>
  <si>
    <t>136210704821,236210704821</t>
  </si>
  <si>
    <t>E22</t>
  </si>
  <si>
    <t>邹怡</t>
  </si>
  <si>
    <t>136210704724,236210704724</t>
  </si>
  <si>
    <t>E18</t>
  </si>
  <si>
    <t>严秀秀</t>
  </si>
  <si>
    <t>信丰县农村初中</t>
  </si>
  <si>
    <t>136210705023,236210705023</t>
  </si>
  <si>
    <t>E13</t>
  </si>
  <si>
    <t>王文华</t>
  </si>
  <si>
    <t>136060106324,236060106324</t>
  </si>
  <si>
    <t>E16</t>
  </si>
  <si>
    <t>张明月</t>
  </si>
  <si>
    <t>210080205055</t>
  </si>
  <si>
    <t>136210704927,236210704927</t>
  </si>
  <si>
    <t>E15</t>
  </si>
  <si>
    <t>欧阳文亮</t>
  </si>
  <si>
    <t>136040103108,236040103108</t>
  </si>
  <si>
    <t>E06</t>
  </si>
  <si>
    <t>李常求</t>
  </si>
  <si>
    <t>136210704919,236210704919</t>
  </si>
  <si>
    <t>E11</t>
  </si>
  <si>
    <t>幸垂庆</t>
  </si>
  <si>
    <t>136240502004,236240502004</t>
  </si>
  <si>
    <t>E09</t>
  </si>
  <si>
    <t>温珍京</t>
  </si>
  <si>
    <t>136031100130,236031100130</t>
  </si>
  <si>
    <t>E08</t>
  </si>
  <si>
    <t>张鑫</t>
  </si>
  <si>
    <t>136060106317,236060106317</t>
  </si>
  <si>
    <t>E10</t>
  </si>
  <si>
    <t>罗逢春</t>
  </si>
  <si>
    <t>136210704623,236210704623</t>
  </si>
  <si>
    <t>E19</t>
  </si>
  <si>
    <t>熊尾珍</t>
  </si>
  <si>
    <t>136210705016,236210705016</t>
  </si>
  <si>
    <t>E01</t>
  </si>
  <si>
    <t>甘冬花</t>
  </si>
  <si>
    <t>136210705027,236210705027</t>
  </si>
  <si>
    <t>E02</t>
  </si>
  <si>
    <t>刘婷</t>
  </si>
  <si>
    <t>136210705104,236210705104</t>
  </si>
  <si>
    <t>E12</t>
  </si>
  <si>
    <t>蓝丽娟</t>
  </si>
  <si>
    <t>136210704820,236210704820</t>
  </si>
  <si>
    <t>E03</t>
  </si>
  <si>
    <t>邓生金</t>
  </si>
  <si>
    <t>236210704503,136210704503</t>
  </si>
  <si>
    <t>E04</t>
  </si>
  <si>
    <t>赖薇</t>
  </si>
  <si>
    <t>236210704509,136210704509</t>
  </si>
  <si>
    <t>E14</t>
  </si>
  <si>
    <r>
      <rPr>
        <sz val="20"/>
        <color theme="1"/>
        <rFont val="宋体"/>
        <charset val="134"/>
      </rPr>
      <t>信丰县</t>
    </r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年省统招教师招聘高中生物成绩统计公示表</t>
    </r>
  </si>
  <si>
    <t>考生成绩</t>
  </si>
  <si>
    <t>综合排名</t>
  </si>
  <si>
    <t>康诗龙</t>
  </si>
  <si>
    <t>210080308035</t>
  </si>
  <si>
    <t>高中生物</t>
  </si>
  <si>
    <t>136240503215,236240503215</t>
  </si>
  <si>
    <t>樊鑫</t>
  </si>
  <si>
    <t>136031101514,236031101514</t>
  </si>
  <si>
    <t>李选梅</t>
  </si>
  <si>
    <t>136211102611,236211102611</t>
  </si>
  <si>
    <t>王宝乾</t>
  </si>
  <si>
    <t>136240503130,236240503130</t>
  </si>
  <si>
    <t>廖伟伟</t>
  </si>
  <si>
    <t>136012302220,236012302220</t>
  </si>
  <si>
    <t>面试缺考</t>
  </si>
  <si>
    <t>李紫雯</t>
  </si>
  <si>
    <t>210080308034</t>
  </si>
  <si>
    <t>136230104509,236230104509</t>
  </si>
  <si>
    <t>陶慧敏</t>
  </si>
  <si>
    <t>136012302612,236012302612</t>
  </si>
  <si>
    <t>曾涛</t>
  </si>
  <si>
    <t>136012302412,236012302412</t>
  </si>
  <si>
    <r>
      <rPr>
        <sz val="22"/>
        <color theme="1"/>
        <rFont val="宋体"/>
        <charset val="134"/>
      </rPr>
      <t>信丰县</t>
    </r>
    <r>
      <rPr>
        <sz val="22"/>
        <color theme="1"/>
        <rFont val="Tahoma"/>
        <charset val="134"/>
      </rPr>
      <t>2022</t>
    </r>
    <r>
      <rPr>
        <sz val="22"/>
        <color theme="1"/>
        <rFont val="宋体"/>
        <charset val="134"/>
      </rPr>
      <t>年省统招教师招聘初中生物成绩统计公示表</t>
    </r>
  </si>
  <si>
    <t>陆春燕</t>
  </si>
  <si>
    <t>210080208017</t>
  </si>
  <si>
    <t>初中生物</t>
  </si>
  <si>
    <t>136210801820,236210801820</t>
  </si>
  <si>
    <t>郭康慧</t>
  </si>
  <si>
    <t>236210802209,136210802209</t>
  </si>
  <si>
    <t>吴艳燕</t>
  </si>
  <si>
    <t>210080208059</t>
  </si>
  <si>
    <t>136210801818,236210801818</t>
  </si>
  <si>
    <t>周焕</t>
  </si>
  <si>
    <t>136221802802,236221802802</t>
  </si>
  <si>
    <t>刘芳</t>
  </si>
  <si>
    <t>136210801903,236210801903</t>
  </si>
  <si>
    <t>刘筝</t>
  </si>
  <si>
    <t>136050503707,236050503707</t>
  </si>
  <si>
    <t>吴欲清</t>
  </si>
  <si>
    <t>136210802017,236210802017</t>
  </si>
  <si>
    <t>刘林玉</t>
  </si>
  <si>
    <t>136031309821,236031309821</t>
  </si>
  <si>
    <t>郭晓妍</t>
  </si>
  <si>
    <t>136240400419,236240400419</t>
  </si>
  <si>
    <t>潘芬芬</t>
  </si>
  <si>
    <t>136011802409,236011802409</t>
  </si>
  <si>
    <t>赖金波</t>
  </si>
  <si>
    <t>136210802009,236210802009</t>
  </si>
  <si>
    <r>
      <rPr>
        <sz val="20"/>
        <color theme="1"/>
        <rFont val="宋体"/>
        <charset val="134"/>
      </rPr>
      <t>信丰县</t>
    </r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年省统招教师招聘高中历史成绩统计公示表</t>
    </r>
  </si>
  <si>
    <t>邹虎城</t>
  </si>
  <si>
    <t>7月22日下午</t>
  </si>
  <si>
    <t>210080304027</t>
  </si>
  <si>
    <t>高中历史</t>
  </si>
  <si>
    <t>136031101208,236031101208</t>
  </si>
  <si>
    <t>H06</t>
  </si>
  <si>
    <t>张慧心</t>
  </si>
  <si>
    <t>136210100711,236210100711</t>
  </si>
  <si>
    <t>H08</t>
  </si>
  <si>
    <t>曾芷琳</t>
  </si>
  <si>
    <t>136210100420,236210100420</t>
  </si>
  <si>
    <t>H02</t>
  </si>
  <si>
    <t>卢婷</t>
  </si>
  <si>
    <t>136210100706,236210100706</t>
  </si>
  <si>
    <t>H04</t>
  </si>
  <si>
    <t>郭福涵</t>
  </si>
  <si>
    <t>210080304026</t>
  </si>
  <si>
    <t>136210100905,236210100905</t>
  </si>
  <si>
    <t>H05</t>
  </si>
  <si>
    <t>李智</t>
  </si>
  <si>
    <t>136210100401,236210100401</t>
  </si>
  <si>
    <t>H01</t>
  </si>
  <si>
    <t>刘学琳</t>
  </si>
  <si>
    <t>136210100412,236210100412</t>
  </si>
  <si>
    <t>H07</t>
  </si>
  <si>
    <t>李远明</t>
  </si>
  <si>
    <t>136210100718,236210100718</t>
  </si>
  <si>
    <t>H03</t>
  </si>
  <si>
    <t>王超</t>
  </si>
  <si>
    <t>136210100523,236210100523</t>
  </si>
  <si>
    <t>H10</t>
  </si>
  <si>
    <t>邓水莲</t>
  </si>
  <si>
    <t>236210100625,136210100625</t>
  </si>
  <si>
    <t>H09</t>
  </si>
  <si>
    <r>
      <rPr>
        <sz val="20"/>
        <color theme="1"/>
        <rFont val="宋体"/>
        <charset val="134"/>
      </rPr>
      <t>信丰县</t>
    </r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年省统招教师招聘初中历史成绩统计公示表</t>
    </r>
  </si>
  <si>
    <t>黄昭琳</t>
  </si>
  <si>
    <t>210080204054</t>
  </si>
  <si>
    <t>初中历史</t>
  </si>
  <si>
    <t>136211003501,236211003501</t>
  </si>
  <si>
    <t>I01</t>
  </si>
  <si>
    <t>杨晴</t>
  </si>
  <si>
    <t>136240303403,236240303403</t>
  </si>
  <si>
    <t>I20</t>
  </si>
  <si>
    <t>涂耀东</t>
  </si>
  <si>
    <t>136211003514,236211003514</t>
  </si>
  <si>
    <t>I26</t>
  </si>
  <si>
    <t>刘雨娟</t>
  </si>
  <si>
    <t>136211003619,236211003619</t>
  </si>
  <si>
    <t>I16</t>
  </si>
  <si>
    <t>钟炜</t>
  </si>
  <si>
    <t>136211003419,236211003419</t>
  </si>
  <si>
    <t>I06</t>
  </si>
  <si>
    <t>朱卉</t>
  </si>
  <si>
    <t>136211003301,236211003301</t>
  </si>
  <si>
    <t>I05</t>
  </si>
  <si>
    <t>邱艳莹</t>
  </si>
  <si>
    <t>136211003726,236211003726</t>
  </si>
  <si>
    <t>I13</t>
  </si>
  <si>
    <t>杨于萱</t>
  </si>
  <si>
    <t>136230209230,236230209230</t>
  </si>
  <si>
    <t>I15</t>
  </si>
  <si>
    <t>钟慧娟</t>
  </si>
  <si>
    <t>136211003317,236211003317</t>
  </si>
  <si>
    <t>I34</t>
  </si>
  <si>
    <t>何梅芳</t>
  </si>
  <si>
    <t>210080204053</t>
  </si>
  <si>
    <t>136211003505,236211003505</t>
  </si>
  <si>
    <t>I21</t>
  </si>
  <si>
    <t>曾维芳</t>
  </si>
  <si>
    <t>136211003602,236211003602</t>
  </si>
  <si>
    <t>I19</t>
  </si>
  <si>
    <t>黄文峰</t>
  </si>
  <si>
    <t>136040504212,236040504212</t>
  </si>
  <si>
    <t>I24</t>
  </si>
  <si>
    <t>刘超</t>
  </si>
  <si>
    <t>136211003001,236211003001</t>
  </si>
  <si>
    <t>I35</t>
  </si>
  <si>
    <t>卢晓金</t>
  </si>
  <si>
    <t>136211003406,236211003406</t>
  </si>
  <si>
    <t>I31</t>
  </si>
  <si>
    <t>刘磊</t>
  </si>
  <si>
    <t>136050502923,236050502923</t>
  </si>
  <si>
    <t>I08</t>
  </si>
  <si>
    <t>段丛九</t>
  </si>
  <si>
    <t>236211003711,136211003711</t>
  </si>
  <si>
    <t>I10</t>
  </si>
  <si>
    <t>谢钧</t>
  </si>
  <si>
    <t>236011703022,136011703022</t>
  </si>
  <si>
    <t>I07</t>
  </si>
  <si>
    <t>王芳</t>
  </si>
  <si>
    <t>136011703529,236011703529</t>
  </si>
  <si>
    <t>I27</t>
  </si>
  <si>
    <t>邓鸿亮</t>
  </si>
  <si>
    <t>236240303202,136240303202</t>
  </si>
  <si>
    <t>I33</t>
  </si>
  <si>
    <t>肖亮</t>
  </si>
  <si>
    <t>136211003426,236211003426</t>
  </si>
  <si>
    <t>I09</t>
  </si>
  <si>
    <t>龚林</t>
  </si>
  <si>
    <t>236211003318,136211003318</t>
  </si>
  <si>
    <t>I03</t>
  </si>
  <si>
    <t>郝丽丽</t>
  </si>
  <si>
    <t>136211002913,236211002913</t>
  </si>
  <si>
    <t>I04</t>
  </si>
  <si>
    <t>张文兰</t>
  </si>
  <si>
    <t>136211003106,236211003106</t>
  </si>
  <si>
    <t>I14</t>
  </si>
  <si>
    <t>陈美珍</t>
  </si>
  <si>
    <t>210080204013</t>
  </si>
  <si>
    <t>136211003428,236211003428</t>
  </si>
  <si>
    <t>I25</t>
  </si>
  <si>
    <t>徐甜</t>
  </si>
  <si>
    <t>136011703620,236011703620</t>
  </si>
  <si>
    <t>I22</t>
  </si>
  <si>
    <t>刘观兰</t>
  </si>
  <si>
    <t>136211003003,236211003003</t>
  </si>
  <si>
    <t>I12</t>
  </si>
  <si>
    <t>龙英</t>
  </si>
  <si>
    <t>136211003628,236211003628</t>
  </si>
  <si>
    <t>I30</t>
  </si>
  <si>
    <t>赖仁华</t>
  </si>
  <si>
    <t>136211003503,236211003503</t>
  </si>
  <si>
    <t>I29</t>
  </si>
  <si>
    <t>李绮雯</t>
  </si>
  <si>
    <t>136211003527,236211003527</t>
  </si>
  <si>
    <t>I28</t>
  </si>
  <si>
    <t>钟菲菲</t>
  </si>
  <si>
    <t>136211003607,236211003607</t>
  </si>
  <si>
    <t>I23</t>
  </si>
  <si>
    <t>钱婕</t>
  </si>
  <si>
    <t>136211003708,236211003708</t>
  </si>
  <si>
    <t>I32</t>
  </si>
  <si>
    <t>陈上海</t>
  </si>
  <si>
    <t>136211003214,236211003214</t>
  </si>
  <si>
    <t>I17</t>
  </si>
  <si>
    <t>张长妹</t>
  </si>
  <si>
    <t>136211003212,236211003212</t>
  </si>
  <si>
    <t>I02</t>
  </si>
  <si>
    <t>王美玲</t>
  </si>
  <si>
    <t>136240303327,236240303327</t>
  </si>
  <si>
    <t>I11</t>
  </si>
  <si>
    <t>何芳艳</t>
  </si>
  <si>
    <t>136211002902,236211002902</t>
  </si>
  <si>
    <t>I18</t>
  </si>
  <si>
    <t>信丰县2022年省统招教师招聘高中化学成绩统计公示表</t>
  </si>
  <si>
    <t>曾令成</t>
  </si>
  <si>
    <t>210080307032</t>
  </si>
  <si>
    <t>高中化学</t>
  </si>
  <si>
    <t>136210101724,236210101724</t>
  </si>
  <si>
    <t>F3</t>
  </si>
  <si>
    <r>
      <rPr>
        <sz val="11"/>
        <color theme="1"/>
        <rFont val="宋体"/>
        <charset val="134"/>
      </rPr>
      <t>是</t>
    </r>
    <r>
      <rPr>
        <sz val="11"/>
        <color theme="1"/>
        <rFont val="Tahoma"/>
        <charset val="134"/>
      </rPr>
      <t xml:space="preserve"> </t>
    </r>
  </si>
  <si>
    <t>唐汤辉</t>
  </si>
  <si>
    <t>136012302001,236012302001</t>
  </si>
  <si>
    <t>F9</t>
  </si>
  <si>
    <t>何浩</t>
  </si>
  <si>
    <t>136210102103,236210102103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</si>
  <si>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18</t>
    </r>
  </si>
  <si>
    <t>陈玉雪</t>
  </si>
  <si>
    <t>136210101704,236210101704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</si>
  <si>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16</t>
    </r>
  </si>
  <si>
    <t>徐小伟</t>
  </si>
  <si>
    <t>136040207719,236040207719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</si>
  <si>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5</t>
    </r>
  </si>
  <si>
    <t>邱慧</t>
  </si>
  <si>
    <t>136210101822,236210101822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</si>
  <si>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7</t>
    </r>
  </si>
  <si>
    <t>刘泉勇</t>
  </si>
  <si>
    <t>136210101902,236210101902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</si>
  <si>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10</t>
    </r>
  </si>
  <si>
    <t>郭永华</t>
  </si>
  <si>
    <t>136210101827,236210101827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</si>
  <si>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4</t>
    </r>
  </si>
  <si>
    <t>王星</t>
  </si>
  <si>
    <t>236240304230,136240304230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</si>
  <si>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17</t>
    </r>
  </si>
  <si>
    <t>陈永冬</t>
  </si>
  <si>
    <t>136210102024,236210102024</t>
  </si>
  <si>
    <t>F6</t>
  </si>
  <si>
    <t>刘倩</t>
  </si>
  <si>
    <t>136210101803,236210101803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</si>
  <si>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8</t>
    </r>
  </si>
  <si>
    <t>否</t>
  </si>
  <si>
    <t>邹佳</t>
  </si>
  <si>
    <t>136210102001,236210102001</t>
  </si>
  <si>
    <t>F12</t>
  </si>
  <si>
    <t>空号</t>
  </si>
  <si>
    <t>黄秋霞</t>
  </si>
  <si>
    <t>210080307033</t>
  </si>
  <si>
    <t>136012301926,236012301926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</si>
  <si>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14</t>
    </r>
  </si>
  <si>
    <t>林佳欣</t>
  </si>
  <si>
    <t>136230103918,236230103918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</si>
  <si>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11</t>
    </r>
  </si>
  <si>
    <t>肖琳</t>
  </si>
  <si>
    <t>136012302023,236012302023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</si>
  <si>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15</t>
    </r>
  </si>
  <si>
    <t>曾祝玲</t>
  </si>
  <si>
    <t>136012301516,236012301516</t>
  </si>
  <si>
    <r>
      <rPr>
        <sz val="11"/>
        <color theme="1"/>
        <rFont val="Tahoma"/>
        <charset val="134"/>
      </rPr>
      <t>F</t>
    </r>
    <r>
      <rPr>
        <sz val="11"/>
        <color theme="1"/>
        <rFont val="Tahoma"/>
        <charset val="134"/>
      </rPr>
      <t>13</t>
    </r>
  </si>
  <si>
    <t>信丰县2022年省统招教师招聘初中化学成绩统计公示表</t>
  </si>
  <si>
    <t>李顺英</t>
  </si>
  <si>
    <t>210080207016</t>
  </si>
  <si>
    <t>初中化学</t>
  </si>
  <si>
    <t>136020302008,236020302008</t>
  </si>
  <si>
    <t>G3</t>
  </si>
  <si>
    <r>
      <rPr>
        <sz val="10"/>
        <color theme="1"/>
        <rFont val="宋体"/>
        <charset val="134"/>
      </rPr>
      <t>是</t>
    </r>
    <r>
      <rPr>
        <sz val="10"/>
        <color theme="1"/>
        <rFont val="Tahoma"/>
        <charset val="134"/>
      </rPr>
      <t xml:space="preserve"> </t>
    </r>
  </si>
  <si>
    <t>黄朝俊</t>
  </si>
  <si>
    <t>136210200307,236210200307</t>
  </si>
  <si>
    <t>G11</t>
  </si>
  <si>
    <t>李平</t>
  </si>
  <si>
    <t>136210200513,236210200513</t>
  </si>
  <si>
    <t>G10</t>
  </si>
  <si>
    <t>林飞</t>
  </si>
  <si>
    <t>136011801619,236011801619</t>
  </si>
  <si>
    <t>G22</t>
  </si>
  <si>
    <t>曹宇</t>
  </si>
  <si>
    <t>136020302016,236020302016</t>
  </si>
  <si>
    <t>G23</t>
  </si>
  <si>
    <t>曾游洋</t>
  </si>
  <si>
    <t>136230210102,236230210102</t>
  </si>
  <si>
    <t>G7</t>
  </si>
  <si>
    <t>郭飞燕</t>
  </si>
  <si>
    <t>136210200112,236210200112</t>
  </si>
  <si>
    <t>G25</t>
  </si>
  <si>
    <t>郭秋萍</t>
  </si>
  <si>
    <t>136210200214,236210200214</t>
  </si>
  <si>
    <t>G13</t>
  </si>
  <si>
    <t>袁茜</t>
  </si>
  <si>
    <t>136011800803,236011800803</t>
  </si>
  <si>
    <t>G5</t>
  </si>
  <si>
    <t>曾德华</t>
  </si>
  <si>
    <t>136210200323,236210200323</t>
  </si>
  <si>
    <t>G24</t>
  </si>
  <si>
    <t>黄志宏</t>
  </si>
  <si>
    <t>136210200520,236210200520</t>
  </si>
  <si>
    <t>G17</t>
  </si>
  <si>
    <t>曾胜</t>
  </si>
  <si>
    <t>210080207058</t>
  </si>
  <si>
    <t>136210200229,236210200229</t>
  </si>
  <si>
    <t>G8</t>
  </si>
  <si>
    <t>林慧</t>
  </si>
  <si>
    <t>136210200205,236210200205</t>
  </si>
  <si>
    <t>G19</t>
  </si>
  <si>
    <t>邱凌峰</t>
  </si>
  <si>
    <t>136011801222,236011801222</t>
  </si>
  <si>
    <t>G16</t>
  </si>
  <si>
    <t>温小鑫</t>
  </si>
  <si>
    <t>136210200322,236210200322</t>
  </si>
  <si>
    <t>G12</t>
  </si>
  <si>
    <t>黄毓华</t>
  </si>
  <si>
    <t>136240303509,236240303509</t>
  </si>
  <si>
    <t>G9</t>
  </si>
  <si>
    <t>康文琳</t>
  </si>
  <si>
    <t>136240303523,236240303523</t>
  </si>
  <si>
    <t>G4</t>
  </si>
  <si>
    <t>叶辉菁</t>
  </si>
  <si>
    <t>136210200209,236210200209</t>
  </si>
  <si>
    <t>G26</t>
  </si>
  <si>
    <t>张坤华</t>
  </si>
  <si>
    <t>136210200527,236210200527</t>
  </si>
  <si>
    <t>G18</t>
  </si>
  <si>
    <t>刘煊怡</t>
  </si>
  <si>
    <t>136210200130,236210200130</t>
  </si>
  <si>
    <t>G2</t>
  </si>
  <si>
    <t>廖婷</t>
  </si>
  <si>
    <t>136210200605,236210200605</t>
  </si>
  <si>
    <t>G21</t>
  </si>
  <si>
    <t>杜德财</t>
  </si>
  <si>
    <t>136050503518,236050503518</t>
  </si>
  <si>
    <t>G6</t>
  </si>
  <si>
    <t>陈小芳</t>
  </si>
  <si>
    <t>136020302109,236020302109</t>
  </si>
  <si>
    <t>G15</t>
  </si>
  <si>
    <t>徐小春</t>
  </si>
  <si>
    <t>136020302106,236020302106</t>
  </si>
  <si>
    <t>G1</t>
  </si>
  <si>
    <t>彭江华</t>
  </si>
  <si>
    <t>136011801228,236011801228</t>
  </si>
  <si>
    <t>G20</t>
  </si>
  <si>
    <t>温珍生</t>
  </si>
  <si>
    <t>136210200315,236210200315</t>
  </si>
  <si>
    <t>G14</t>
  </si>
  <si>
    <t>信丰县2022年省统招教师招聘高中物理成绩统计公示表</t>
  </si>
  <si>
    <t>李凤辉</t>
  </si>
  <si>
    <t>210080306030</t>
  </si>
  <si>
    <t>高中物理</t>
  </si>
  <si>
    <t>136210803710,236210803710</t>
  </si>
  <si>
    <r>
      <rPr>
        <sz val="11"/>
        <color theme="1"/>
        <rFont val="Tahoma"/>
        <charset val="134"/>
      </rPr>
      <t>J</t>
    </r>
    <r>
      <rPr>
        <sz val="11"/>
        <color theme="1"/>
        <rFont val="Tahoma"/>
        <charset val="134"/>
      </rPr>
      <t>3</t>
    </r>
  </si>
  <si>
    <t>李杉</t>
  </si>
  <si>
    <t>136210803929,236210803929</t>
  </si>
  <si>
    <r>
      <rPr>
        <sz val="11"/>
        <color theme="1"/>
        <rFont val="Tahoma"/>
        <charset val="134"/>
      </rPr>
      <t>J</t>
    </r>
    <r>
      <rPr>
        <sz val="11"/>
        <color theme="1"/>
        <rFont val="Tahoma"/>
        <charset val="134"/>
      </rPr>
      <t>4</t>
    </r>
  </si>
  <si>
    <t>信丰县2022年省统招教师招聘初中物理成绩统计公示表</t>
  </si>
  <si>
    <t>综合岗位排名</t>
  </si>
  <si>
    <t>赵婉怡</t>
  </si>
  <si>
    <t>210080206015</t>
  </si>
  <si>
    <t>初中物理</t>
  </si>
  <si>
    <t>136011800114,236011800114</t>
  </si>
  <si>
    <t>J19</t>
  </si>
  <si>
    <t>刘明华</t>
  </si>
  <si>
    <t>136240400221,236240400221</t>
  </si>
  <si>
    <t>J21</t>
  </si>
  <si>
    <t>钟可怡</t>
  </si>
  <si>
    <t>136031309402,236031309402</t>
  </si>
  <si>
    <t>J5</t>
  </si>
  <si>
    <t>梁拥军</t>
  </si>
  <si>
    <t>136210903427,236210903427</t>
  </si>
  <si>
    <t>J13</t>
  </si>
  <si>
    <t>李柔柔</t>
  </si>
  <si>
    <t>136011800326,236011800326</t>
  </si>
  <si>
    <t>J18</t>
  </si>
  <si>
    <t>熊志杰</t>
  </si>
  <si>
    <t>136221802524,236221802524</t>
  </si>
  <si>
    <t>J27</t>
  </si>
  <si>
    <t>钟超</t>
  </si>
  <si>
    <t>136210903108,236210903108</t>
  </si>
  <si>
    <t>J22</t>
  </si>
  <si>
    <t>杨芳莹</t>
  </si>
  <si>
    <t>236210903421,136210903421</t>
  </si>
  <si>
    <t>J16</t>
  </si>
  <si>
    <t>俞来香</t>
  </si>
  <si>
    <t>236210903617,136210903617</t>
  </si>
  <si>
    <t>J32</t>
  </si>
  <si>
    <t>吕志芳</t>
  </si>
  <si>
    <t>236011800310,136011800310</t>
  </si>
  <si>
    <t>J20</t>
  </si>
  <si>
    <t>王英进</t>
  </si>
  <si>
    <t>236210903128,136210903128</t>
  </si>
  <si>
    <t>J33</t>
  </si>
  <si>
    <t>袁雅婷</t>
  </si>
  <si>
    <t>136210903222,236210903222</t>
  </si>
  <si>
    <t>J28</t>
  </si>
  <si>
    <t>邱峥嵘</t>
  </si>
  <si>
    <t>236210903312,136210903312</t>
  </si>
  <si>
    <t>J10</t>
  </si>
  <si>
    <t>谢杨明</t>
  </si>
  <si>
    <t>210080206056</t>
  </si>
  <si>
    <t>136210903701,236210903701</t>
  </si>
  <si>
    <t>J6</t>
  </si>
  <si>
    <t>肖升明</t>
  </si>
  <si>
    <t>136210903306,236210903306</t>
  </si>
  <si>
    <t>J24</t>
  </si>
  <si>
    <t>徐海军</t>
  </si>
  <si>
    <t>136031309316,236031309316</t>
  </si>
  <si>
    <t>J30</t>
  </si>
  <si>
    <t>何志忠</t>
  </si>
  <si>
    <t>136011800423,236011800423</t>
  </si>
  <si>
    <t>J29</t>
  </si>
  <si>
    <t>罗国平</t>
  </si>
  <si>
    <t>136240400218,236240400218</t>
  </si>
  <si>
    <t>J25</t>
  </si>
  <si>
    <t>陈水根</t>
  </si>
  <si>
    <t>136040505008,236040505008</t>
  </si>
  <si>
    <t>J15</t>
  </si>
  <si>
    <t>罗保建</t>
  </si>
  <si>
    <t>136210903121,236210903121</t>
  </si>
  <si>
    <t>J26</t>
  </si>
  <si>
    <t>方亮</t>
  </si>
  <si>
    <t>136210903503,236210903503</t>
  </si>
  <si>
    <t>J31</t>
  </si>
  <si>
    <t>樊志林</t>
  </si>
  <si>
    <t>136040505028,236040505028</t>
  </si>
  <si>
    <t>J9</t>
  </si>
  <si>
    <t>梁华萍</t>
  </si>
  <si>
    <t>136240400117,236240400117</t>
  </si>
  <si>
    <t>J14</t>
  </si>
  <si>
    <t>谢俊福</t>
  </si>
  <si>
    <t>136230209810,236230209810</t>
  </si>
  <si>
    <t>J12</t>
  </si>
  <si>
    <t>廖春雅</t>
  </si>
  <si>
    <t>136210903704,236210903704</t>
  </si>
  <si>
    <t>叶露进</t>
  </si>
  <si>
    <t>210080206057</t>
  </si>
  <si>
    <t>136011800602,236011800602</t>
  </si>
  <si>
    <t>J11</t>
  </si>
  <si>
    <t>136240400302,236240400302</t>
  </si>
  <si>
    <t>J23</t>
  </si>
  <si>
    <t>张俊</t>
  </si>
  <si>
    <t>136040504810,236040504810</t>
  </si>
  <si>
    <t>J17</t>
  </si>
  <si>
    <t>张纲伟</t>
  </si>
  <si>
    <t>136210903105,236210903105</t>
  </si>
  <si>
    <r>
      <rPr>
        <sz val="16"/>
        <color theme="1"/>
        <rFont val="宋体"/>
        <charset val="134"/>
      </rPr>
      <t>信丰县</t>
    </r>
    <r>
      <rPr>
        <sz val="16"/>
        <color theme="1"/>
        <rFont val="Tahoma"/>
        <charset val="134"/>
      </rPr>
      <t>2022</t>
    </r>
    <r>
      <rPr>
        <sz val="16"/>
        <color theme="1"/>
        <rFont val="宋体"/>
        <charset val="134"/>
      </rPr>
      <t>年省统招教师招聘初中道法成绩统计公示表</t>
    </r>
  </si>
  <si>
    <t>是否入闱面试</t>
  </si>
  <si>
    <t>周春燕</t>
  </si>
  <si>
    <t>210080215018</t>
  </si>
  <si>
    <t>初中道德与法治</t>
  </si>
  <si>
    <t>136210302412,236210302412</t>
  </si>
  <si>
    <t>A16</t>
  </si>
  <si>
    <t>蔡昕玥</t>
  </si>
  <si>
    <t>136210302117,236210302117</t>
  </si>
  <si>
    <t>A37</t>
  </si>
  <si>
    <t>钟萍</t>
  </si>
  <si>
    <t>136210301917,236210301917</t>
  </si>
  <si>
    <t>A32</t>
  </si>
  <si>
    <t>朱书连</t>
  </si>
  <si>
    <t>136210301730,236210301730</t>
  </si>
  <si>
    <t>A46</t>
  </si>
  <si>
    <t>杨琼钰</t>
  </si>
  <si>
    <t>136210302225,236210302225</t>
  </si>
  <si>
    <t>A13</t>
  </si>
  <si>
    <t>缪燕</t>
  </si>
  <si>
    <t>136210302329,236210302329</t>
  </si>
  <si>
    <t>A28</t>
  </si>
  <si>
    <t>黎可庆</t>
  </si>
  <si>
    <t>136210301802,236210301802</t>
  </si>
  <si>
    <t>A18</t>
  </si>
  <si>
    <t>曾瑞玉</t>
  </si>
  <si>
    <t>136210302417,236210302417</t>
  </si>
  <si>
    <t>A9</t>
  </si>
  <si>
    <t>原雅娜</t>
  </si>
  <si>
    <t>136210301919,236210301919</t>
  </si>
  <si>
    <t>A12</t>
  </si>
  <si>
    <t>刘剑琴</t>
  </si>
  <si>
    <t>136210302111,236210302111</t>
  </si>
  <si>
    <t>A15</t>
  </si>
  <si>
    <t>胡亮金</t>
  </si>
  <si>
    <t>136210301902,236210301902</t>
  </si>
  <si>
    <t>A29</t>
  </si>
  <si>
    <t>彭丽娟</t>
  </si>
  <si>
    <t>136210302421,236210302421</t>
  </si>
  <si>
    <t>A2</t>
  </si>
  <si>
    <t>李妍</t>
  </si>
  <si>
    <t>136012001408,236012001408</t>
  </si>
  <si>
    <t>A22</t>
  </si>
  <si>
    <t>曾珊</t>
  </si>
  <si>
    <t>210080215066</t>
  </si>
  <si>
    <t>136210302326,236210302326</t>
  </si>
  <si>
    <t>A40</t>
  </si>
  <si>
    <t>王康华</t>
  </si>
  <si>
    <t>136210302406,236210302406</t>
  </si>
  <si>
    <t>A24</t>
  </si>
  <si>
    <t>136210301921,236210301921</t>
  </si>
  <si>
    <t>A31</t>
  </si>
  <si>
    <t>彭家润</t>
  </si>
  <si>
    <t>136210301726,236210301726</t>
  </si>
  <si>
    <t>A35</t>
  </si>
  <si>
    <t>许名利</t>
  </si>
  <si>
    <t>136210302229,236210302229</t>
  </si>
  <si>
    <t>A27</t>
  </si>
  <si>
    <t>罗挺</t>
  </si>
  <si>
    <t>136210301812,236210301812</t>
  </si>
  <si>
    <t>A10</t>
  </si>
  <si>
    <t>郭莲花</t>
  </si>
  <si>
    <t>136210302301,236210302301</t>
  </si>
  <si>
    <t>A26</t>
  </si>
  <si>
    <t>申婕</t>
  </si>
  <si>
    <t>236210301729,136210301729</t>
  </si>
  <si>
    <t>A42</t>
  </si>
  <si>
    <t>吴桂萍</t>
  </si>
  <si>
    <t>210080215067</t>
  </si>
  <si>
    <t>136031100705,236031100705</t>
  </si>
  <si>
    <t>A11</t>
  </si>
  <si>
    <t>肖洋</t>
  </si>
  <si>
    <t>136210302203,236210302203</t>
  </si>
  <si>
    <t>A3</t>
  </si>
  <si>
    <t>肖甜甜</t>
  </si>
  <si>
    <t>136210302113,236210302113</t>
  </si>
  <si>
    <t>A38</t>
  </si>
  <si>
    <t>卢缘凤</t>
  </si>
  <si>
    <t>136210302416,236210302416</t>
  </si>
  <si>
    <t>A5</t>
  </si>
  <si>
    <t>黎文碧</t>
  </si>
  <si>
    <t>236210302424,136210302424</t>
  </si>
  <si>
    <t>A23</t>
  </si>
  <si>
    <t>彭湘媛</t>
  </si>
  <si>
    <t>236210301924,136210301924</t>
  </si>
  <si>
    <t>A44</t>
  </si>
  <si>
    <t>陈昕悦</t>
  </si>
  <si>
    <t>136210302501,236210302501</t>
  </si>
  <si>
    <t>A36</t>
  </si>
  <si>
    <t>韦成静</t>
  </si>
  <si>
    <t>136210302325,236210302325</t>
  </si>
  <si>
    <t>A21</t>
  </si>
  <si>
    <t>李金兰</t>
  </si>
  <si>
    <t>136210302220,236210302220</t>
  </si>
  <si>
    <t>A45</t>
  </si>
  <si>
    <t>卓贞芳</t>
  </si>
  <si>
    <t>136210301807,236210301807</t>
  </si>
  <si>
    <t>A7</t>
  </si>
  <si>
    <t>唐钰</t>
  </si>
  <si>
    <t>136012001024,236012001024</t>
  </si>
  <si>
    <t>A30</t>
  </si>
  <si>
    <r>
      <rPr>
        <sz val="20"/>
        <color theme="1"/>
        <rFont val="宋体"/>
        <charset val="134"/>
      </rPr>
      <t>信丰县</t>
    </r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年省统招教师招聘高中心理健康成绩统计公示表</t>
    </r>
  </si>
  <si>
    <t>谢芸佩</t>
  </si>
  <si>
    <t>210080320046</t>
  </si>
  <si>
    <t>高中心理健康</t>
  </si>
  <si>
    <t>136012707119,236012707119</t>
  </si>
  <si>
    <t>B04</t>
  </si>
  <si>
    <t>宋晨鸿</t>
  </si>
  <si>
    <t>236040308316,136040308316</t>
  </si>
  <si>
    <t>B03</t>
  </si>
  <si>
    <t>王菲</t>
  </si>
  <si>
    <t>136210203101,236210203101</t>
  </si>
  <si>
    <t>B01</t>
  </si>
  <si>
    <t>谢锐</t>
  </si>
  <si>
    <t>136210203005,236210203005</t>
  </si>
  <si>
    <t>B02</t>
  </si>
  <si>
    <r>
      <rPr>
        <sz val="20"/>
        <color theme="1"/>
        <rFont val="宋体"/>
        <charset val="134"/>
      </rPr>
      <t>信丰县</t>
    </r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年省统招教师招聘初中心理健康成绩统计公示表</t>
    </r>
  </si>
  <si>
    <t>钟淅淅</t>
  </si>
  <si>
    <t>210080220019</t>
  </si>
  <si>
    <t>初中心理健康</t>
  </si>
  <si>
    <t>136012002721,236012002721</t>
  </si>
  <si>
    <t>B05</t>
  </si>
  <si>
    <t>王瑞莲</t>
  </si>
  <si>
    <t>136210100128,236210100128</t>
  </si>
  <si>
    <t>B08</t>
  </si>
  <si>
    <t>胡蓉</t>
  </si>
  <si>
    <t>136012002807,236012002807</t>
  </si>
  <si>
    <t>B13</t>
  </si>
  <si>
    <t>王坊英</t>
  </si>
  <si>
    <t>136210100314,236210100314</t>
  </si>
  <si>
    <t>B06</t>
  </si>
  <si>
    <t>罗涵</t>
  </si>
  <si>
    <t>136040206725,236040206725</t>
  </si>
  <si>
    <t>B16</t>
  </si>
  <si>
    <t>曹晶</t>
  </si>
  <si>
    <t>136210100215,236210100215</t>
  </si>
  <si>
    <t>B14</t>
  </si>
  <si>
    <t>卢梦</t>
  </si>
  <si>
    <t>136210100305,236210100305</t>
  </si>
  <si>
    <t>B07</t>
  </si>
  <si>
    <t>136240401129,236240401129</t>
  </si>
  <si>
    <t>B12</t>
  </si>
  <si>
    <t>严媛媛</t>
  </si>
  <si>
    <t>136210100214,236210100214</t>
  </si>
  <si>
    <t>B10</t>
  </si>
  <si>
    <t>彭京欣</t>
  </si>
  <si>
    <t>136050905405,236050905405</t>
  </si>
  <si>
    <t>B09</t>
  </si>
  <si>
    <t>肖金</t>
  </si>
  <si>
    <t>136210100101,236210100101</t>
  </si>
  <si>
    <t>B17</t>
  </si>
  <si>
    <t>王正辉</t>
  </si>
  <si>
    <t>136240401130,236240401130</t>
  </si>
  <si>
    <t>B11</t>
  </si>
  <si>
    <t>钟婷</t>
  </si>
  <si>
    <t>136210100203,236210100203</t>
  </si>
  <si>
    <t>B15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</si>
</sst>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69">
    <font>
      <sz val="11"/>
      <color theme="1"/>
      <name val="Tahoma"/>
      <charset val="134"/>
    </font>
    <font>
      <sz val="20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Calibri"/>
      <charset val="134"/>
    </font>
    <font>
      <sz val="10"/>
      <color theme="1"/>
      <name val="Tahoma"/>
      <charset val="134"/>
    </font>
    <font>
      <sz val="16"/>
      <color theme="1"/>
      <name val="宋体"/>
      <charset val="134"/>
    </font>
    <font>
      <sz val="16"/>
      <color theme="1"/>
      <name val="Tahoma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0"/>
      <color theme="1"/>
      <name val="仿宋"/>
      <charset val="134"/>
    </font>
    <font>
      <sz val="12"/>
      <color theme="1"/>
      <name val="Tahoma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20"/>
      <color theme="1"/>
      <name val="Tahoma"/>
      <charset val="134"/>
    </font>
    <font>
      <sz val="11"/>
      <name val="Tahoma"/>
      <charset val="134"/>
    </font>
    <font>
      <sz val="22"/>
      <color theme="1"/>
      <name val="宋体"/>
      <charset val="134"/>
    </font>
    <font>
      <sz val="26"/>
      <color theme="1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Tahoma"/>
      <charset val="134"/>
    </font>
    <font>
      <sz val="28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b/>
      <sz val="11"/>
      <color rgb="FF44546A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Tahoma"/>
      <charset val="134"/>
    </font>
    <font>
      <sz val="22"/>
      <color theme="1"/>
      <name val="Tahoma"/>
      <charset val="134"/>
    </font>
    <font>
      <sz val="26"/>
      <color theme="1"/>
      <name val="Tahoma"/>
      <charset val="134"/>
    </font>
    <font>
      <sz val="28"/>
      <color theme="1"/>
      <name val="Tahoma"/>
      <charset val="134"/>
    </font>
  </fonts>
  <fills count="6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3">
    <xf numFmtId="0" fontId="0" fillId="0" borderId="0"/>
    <xf numFmtId="42" fontId="6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3" fillId="10" borderId="0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/>
    <xf numFmtId="0" fontId="6" fillId="16" borderId="3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6" fillId="23" borderId="6" applyNumberFormat="0" applyAlignment="0" applyProtection="0">
      <alignment vertical="center"/>
    </xf>
    <xf numFmtId="0" fontId="47" fillId="23" borderId="2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8" fillId="25" borderId="7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0" fillId="28" borderId="0" applyNumberFormat="0" applyFont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3" fillId="10" borderId="0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3" fillId="10" borderId="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3" fillId="10" borderId="0" applyNumberFormat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55" fillId="54" borderId="0" applyNumberFormat="0" applyAlignment="0" applyProtection="0">
      <alignment vertical="center"/>
    </xf>
    <xf numFmtId="0" fontId="56" fillId="0" borderId="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7" fillId="0" borderId="0" applyProtection="0"/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2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41" fillId="63" borderId="0" applyNumberFormat="0" applyBorder="0" applyAlignment="0" applyProtection="0">
      <alignment vertical="center"/>
    </xf>
    <xf numFmtId="0" fontId="41" fillId="6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9" fillId="0" borderId="0" applyNumberFormat="0" applyFill="0" applyAlignment="0" applyProtection="0">
      <alignment vertical="center"/>
    </xf>
    <xf numFmtId="0" fontId="59" fillId="0" borderId="0" applyNumberFormat="0" applyFill="0" applyAlignment="0" applyProtection="0">
      <alignment vertical="center"/>
    </xf>
    <xf numFmtId="0" fontId="59" fillId="0" borderId="0" applyNumberFormat="0" applyFill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65" borderId="0" applyNumberFormat="0" applyBorder="0" applyAlignment="0" applyProtection="0">
      <alignment vertical="center"/>
    </xf>
    <xf numFmtId="0" fontId="62" fillId="65" borderId="0" applyNumberFormat="0" applyBorder="0" applyAlignment="0" applyProtection="0">
      <alignment vertical="center"/>
    </xf>
    <xf numFmtId="0" fontId="62" fillId="65" borderId="0" applyNumberFormat="0" applyBorder="0" applyAlignment="0" applyProtection="0">
      <alignment vertical="center"/>
    </xf>
    <xf numFmtId="0" fontId="62" fillId="65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28" borderId="0" applyNumberFormat="0" applyFont="0" applyAlignment="0" applyProtection="0">
      <alignment vertical="center"/>
    </xf>
    <xf numFmtId="0" fontId="6" fillId="0" borderId="0"/>
    <xf numFmtId="0" fontId="30" fillId="28" borderId="0" applyNumberFormat="0" applyFont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6" fillId="0" borderId="0" applyNumberFormat="0" applyFill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56" fillId="0" borderId="0" applyNumberFormat="0" applyFill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33" fillId="10" borderId="0" applyNumberFormat="0" applyAlignment="0" applyProtection="0">
      <alignment vertical="center"/>
    </xf>
    <xf numFmtId="0" fontId="55" fillId="54" borderId="0" applyNumberFormat="0" applyAlignment="0" applyProtection="0">
      <alignment vertical="center"/>
    </xf>
    <xf numFmtId="0" fontId="55" fillId="54" borderId="0" applyNumberFormat="0" applyAlignment="0" applyProtection="0">
      <alignment vertical="center"/>
    </xf>
    <xf numFmtId="0" fontId="55" fillId="54" borderId="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3" fillId="0" borderId="0" applyNumberFormat="0" applyFill="0" applyAlignment="0" applyProtection="0">
      <alignment vertical="center"/>
    </xf>
    <xf numFmtId="0" fontId="63" fillId="0" borderId="0" applyNumberFormat="0" applyFill="0" applyAlignment="0" applyProtection="0">
      <alignment vertical="center"/>
    </xf>
    <xf numFmtId="0" fontId="63" fillId="0" borderId="0" applyNumberFormat="0" applyFill="0" applyAlignment="0" applyProtection="0">
      <alignment vertical="center"/>
    </xf>
    <xf numFmtId="0" fontId="63" fillId="0" borderId="0" applyNumberFormat="0" applyFill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64" fillId="66" borderId="0" applyNumberFormat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41" fillId="62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62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41" fillId="67" borderId="0" applyNumberFormat="0" applyBorder="0" applyAlignment="0" applyProtection="0">
      <alignment vertical="center"/>
    </xf>
    <xf numFmtId="0" fontId="41" fillId="67" borderId="0" applyNumberFormat="0" applyBorder="0" applyAlignment="0" applyProtection="0">
      <alignment vertical="center"/>
    </xf>
    <xf numFmtId="0" fontId="41" fillId="67" borderId="0" applyNumberFormat="0" applyBorder="0" applyAlignment="0" applyProtection="0">
      <alignment vertical="center"/>
    </xf>
    <xf numFmtId="0" fontId="53" fillId="10" borderId="0" applyNumberFormat="0" applyAlignment="0" applyProtection="0">
      <alignment vertical="center"/>
    </xf>
    <xf numFmtId="0" fontId="53" fillId="10" borderId="0" applyNumberFormat="0" applyAlignment="0" applyProtection="0">
      <alignment vertical="center"/>
    </xf>
    <xf numFmtId="0" fontId="64" fillId="66" borderId="0" applyNumberFormat="0" applyAlignment="0" applyProtection="0">
      <alignment vertical="center"/>
    </xf>
    <xf numFmtId="0" fontId="64" fillId="66" borderId="0" applyNumberFormat="0" applyAlignment="0" applyProtection="0">
      <alignment vertical="center"/>
    </xf>
    <xf numFmtId="0" fontId="64" fillId="66" borderId="0" applyNumberFormat="0" applyAlignment="0" applyProtection="0">
      <alignment vertical="center"/>
    </xf>
    <xf numFmtId="0" fontId="30" fillId="28" borderId="0" applyNumberFormat="0" applyFont="0" applyAlignment="0" applyProtection="0">
      <alignment vertical="center"/>
    </xf>
    <xf numFmtId="0" fontId="30" fillId="28" borderId="0" applyNumberFormat="0" applyFont="0" applyAlignment="0" applyProtection="0">
      <alignment vertical="center"/>
    </xf>
    <xf numFmtId="0" fontId="30" fillId="28" borderId="0" applyNumberFormat="0" applyFont="0" applyAlignment="0" applyProtection="0">
      <alignment vertical="center"/>
    </xf>
  </cellStyleXfs>
  <cellXfs count="15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left" vertical="top"/>
    </xf>
    <xf numFmtId="0" fontId="2" fillId="0" borderId="1" xfId="163" applyFont="1" applyFill="1" applyBorder="1" applyAlignment="1">
      <alignment horizontal="center" vertical="center"/>
    </xf>
    <xf numFmtId="49" fontId="2" fillId="0" borderId="1" xfId="167" applyNumberFormat="1" applyFont="1" applyFill="1" applyBorder="1" applyAlignment="1">
      <alignment horizontal="center" vertical="center" wrapText="1"/>
    </xf>
    <xf numFmtId="0" fontId="3" fillId="0" borderId="1" xfId="163" applyFont="1" applyFill="1" applyBorder="1" applyAlignment="1">
      <alignment horizontal="center" vertical="center"/>
    </xf>
    <xf numFmtId="0" fontId="2" fillId="0" borderId="1" xfId="163" applyFont="1" applyFill="1" applyBorder="1" applyAlignment="1">
      <alignment horizontal="left" vertical="center"/>
    </xf>
    <xf numFmtId="0" fontId="2" fillId="0" borderId="1" xfId="16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163" applyFont="1" applyFill="1" applyBorder="1" applyAlignment="1">
      <alignment horizontal="left" vertical="center"/>
    </xf>
    <xf numFmtId="0" fontId="3" fillId="0" borderId="1" xfId="16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Font="1" applyFill="1"/>
    <xf numFmtId="49" fontId="2" fillId="0" borderId="1" xfId="167" applyNumberFormat="1" applyFont="1" applyFill="1" applyBorder="1" applyAlignment="1">
      <alignment horizontal="left" vertical="center" wrapText="1"/>
    </xf>
    <xf numFmtId="0" fontId="2" fillId="0" borderId="1" xfId="163" applyFont="1" applyFill="1" applyBorder="1" applyAlignment="1">
      <alignment vertical="center"/>
    </xf>
    <xf numFmtId="0" fontId="6" fillId="0" borderId="1" xfId="163" applyFont="1" applyFill="1" applyBorder="1" applyAlignment="1">
      <alignment horizontal="center" vertical="center"/>
    </xf>
    <xf numFmtId="49" fontId="6" fillId="0" borderId="1" xfId="174" applyNumberFormat="1" applyFont="1" applyFill="1" applyBorder="1" applyAlignment="1">
      <alignment horizontal="center" vertical="center"/>
    </xf>
    <xf numFmtId="58" fontId="3" fillId="0" borderId="1" xfId="163" applyNumberFormat="1" applyFont="1" applyFill="1" applyBorder="1" applyAlignment="1">
      <alignment horizontal="center" vertical="center"/>
    </xf>
    <xf numFmtId="0" fontId="2" fillId="0" borderId="1" xfId="16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174" applyFont="1" applyFill="1" applyBorder="1" applyAlignment="1" applyProtection="1">
      <alignment horizontal="center" vertical="center"/>
    </xf>
    <xf numFmtId="49" fontId="6" fillId="0" borderId="1" xfId="174" applyNumberFormat="1" applyFont="1" applyFill="1" applyBorder="1" applyAlignment="1">
      <alignment horizontal="left" vertical="center"/>
    </xf>
    <xf numFmtId="0" fontId="6" fillId="0" borderId="1" xfId="174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163" applyFont="1" applyFill="1" applyBorder="1" applyAlignment="1">
      <alignment vertical="center" wrapText="1"/>
    </xf>
    <xf numFmtId="0" fontId="6" fillId="0" borderId="1" xfId="163" applyFont="1" applyFill="1" applyBorder="1" applyAlignment="1">
      <alignment vertical="center"/>
    </xf>
    <xf numFmtId="0" fontId="3" fillId="0" borderId="1" xfId="178" applyFont="1" applyFill="1" applyBorder="1" applyAlignment="1">
      <alignment horizontal="left" vertical="center"/>
    </xf>
    <xf numFmtId="0" fontId="6" fillId="0" borderId="1" xfId="178" applyFont="1" applyFill="1" applyBorder="1" applyAlignment="1">
      <alignment vertical="center"/>
    </xf>
    <xf numFmtId="49" fontId="6" fillId="0" borderId="1" xfId="174" applyNumberFormat="1" applyFill="1" applyBorder="1" applyAlignment="1">
      <alignment horizontal="left"/>
    </xf>
    <xf numFmtId="58" fontId="3" fillId="0" borderId="1" xfId="163" applyNumberFormat="1" applyFont="1" applyFill="1" applyBorder="1" applyAlignment="1">
      <alignment horizontal="left" vertical="center"/>
    </xf>
    <xf numFmtId="49" fontId="6" fillId="0" borderId="1" xfId="174" applyNumberFormat="1" applyFont="1" applyFill="1" applyBorder="1" applyAlignment="1"/>
    <xf numFmtId="0" fontId="8" fillId="0" borderId="0" xfId="0" applyFont="1" applyFill="1" applyAlignment="1">
      <alignment horizontal="center" vertical="center"/>
    </xf>
    <xf numFmtId="0" fontId="11" fillId="0" borderId="1" xfId="16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163" applyFont="1" applyFill="1" applyBorder="1" applyAlignment="1">
      <alignment horizontal="left" vertical="center"/>
    </xf>
    <xf numFmtId="0" fontId="3" fillId="0" borderId="1" xfId="163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2" fillId="0" borderId="1" xfId="178" applyFont="1" applyFill="1" applyBorder="1" applyAlignment="1">
      <alignment horizontal="left" vertical="center"/>
    </xf>
    <xf numFmtId="0" fontId="3" fillId="0" borderId="1" xfId="178" applyNumberFormat="1" applyFont="1" applyFill="1" applyBorder="1" applyAlignment="1">
      <alignment horizontal="left" vertical="center"/>
    </xf>
    <xf numFmtId="0" fontId="13" fillId="0" borderId="1" xfId="174" applyFont="1" applyFill="1" applyBorder="1" applyAlignment="1" applyProtection="1">
      <alignment horizontal="left"/>
    </xf>
    <xf numFmtId="49" fontId="14" fillId="0" borderId="1" xfId="174" applyNumberFormat="1" applyFont="1" applyFill="1" applyBorder="1" applyAlignment="1">
      <alignment horizontal="left"/>
    </xf>
    <xf numFmtId="0" fontId="6" fillId="0" borderId="1" xfId="174" applyNumberForma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163" applyFont="1" applyBorder="1" applyAlignment="1">
      <alignment horizontal="left" vertical="center" wrapText="1"/>
    </xf>
    <xf numFmtId="49" fontId="2" fillId="2" borderId="1" xfId="167" applyNumberFormat="1" applyFont="1" applyFill="1" applyBorder="1" applyAlignment="1">
      <alignment horizontal="left" vertical="center" wrapText="1"/>
    </xf>
    <xf numFmtId="0" fontId="2" fillId="0" borderId="1" xfId="163" applyFont="1" applyBorder="1" applyAlignment="1">
      <alignment vertical="center" wrapText="1"/>
    </xf>
    <xf numFmtId="0" fontId="3" fillId="0" borderId="1" xfId="163" applyFont="1" applyBorder="1" applyAlignment="1">
      <alignment horizontal="left" vertical="center"/>
    </xf>
    <xf numFmtId="0" fontId="3" fillId="2" borderId="1" xfId="163" applyFont="1" applyFill="1" applyBorder="1" applyAlignment="1">
      <alignment vertical="center"/>
    </xf>
    <xf numFmtId="49" fontId="6" fillId="3" borderId="1" xfId="174" applyNumberFormat="1" applyFill="1" applyBorder="1" applyAlignment="1">
      <alignment horizontal="left"/>
    </xf>
    <xf numFmtId="0" fontId="3" fillId="3" borderId="1" xfId="163" applyFont="1" applyFill="1" applyBorder="1" applyAlignment="1">
      <alignment horizontal="left" vertical="center"/>
    </xf>
    <xf numFmtId="58" fontId="3" fillId="3" borderId="1" xfId="163" applyNumberFormat="1" applyFont="1" applyFill="1" applyBorder="1" applyAlignment="1">
      <alignment horizontal="left" vertical="center"/>
    </xf>
    <xf numFmtId="49" fontId="6" fillId="2" borderId="1" xfId="174" applyNumberFormat="1" applyFill="1" applyBorder="1" applyAlignment="1"/>
    <xf numFmtId="0" fontId="3" fillId="0" borderId="1" xfId="163" applyFont="1" applyBorder="1" applyAlignment="1">
      <alignment vertical="center"/>
    </xf>
    <xf numFmtId="0" fontId="17" fillId="4" borderId="1" xfId="163" applyFont="1" applyFill="1" applyBorder="1" applyAlignment="1">
      <alignment vertical="center"/>
    </xf>
    <xf numFmtId="0" fontId="11" fillId="0" borderId="1" xfId="163" applyFont="1" applyBorder="1" applyAlignment="1">
      <alignment horizontal="left" vertical="center" wrapText="1"/>
    </xf>
    <xf numFmtId="0" fontId="2" fillId="0" borderId="1" xfId="163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163" applyFont="1" applyBorder="1" applyAlignment="1">
      <alignment horizontal="left" vertical="center"/>
    </xf>
    <xf numFmtId="0" fontId="12" fillId="0" borderId="1" xfId="16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3" borderId="1" xfId="163" applyFont="1" applyFill="1" applyBorder="1" applyAlignment="1">
      <alignment horizontal="left" vertical="center"/>
    </xf>
    <xf numFmtId="0" fontId="13" fillId="3" borderId="1" xfId="174" applyFont="1" applyFill="1" applyBorder="1" applyAlignment="1" applyProtection="1">
      <alignment horizontal="left"/>
    </xf>
    <xf numFmtId="49" fontId="14" fillId="3" borderId="1" xfId="174" applyNumberFormat="1" applyFont="1" applyFill="1" applyBorder="1" applyAlignment="1">
      <alignment horizontal="left"/>
    </xf>
    <xf numFmtId="0" fontId="14" fillId="3" borderId="1" xfId="174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2" fillId="0" borderId="1" xfId="163" applyFont="1" applyBorder="1" applyAlignment="1">
      <alignment horizontal="left" vertical="center"/>
    </xf>
    <xf numFmtId="0" fontId="3" fillId="0" borderId="1" xfId="162" applyFont="1" applyBorder="1" applyAlignment="1">
      <alignment horizontal="left" vertical="center"/>
    </xf>
    <xf numFmtId="0" fontId="6" fillId="6" borderId="1" xfId="163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0" borderId="1" xfId="162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163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6" fillId="0" borderId="1" xfId="174" applyNumberForma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" xfId="16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163" applyFont="1" applyFill="1" applyBorder="1" applyAlignment="1">
      <alignment horizontal="center" vertical="center"/>
    </xf>
    <xf numFmtId="0" fontId="12" fillId="0" borderId="1" xfId="163" applyNumberFormat="1" applyFont="1" applyFill="1" applyBorder="1" applyAlignment="1">
      <alignment horizontal="center" vertical="center"/>
    </xf>
    <xf numFmtId="0" fontId="13" fillId="0" borderId="1" xfId="174" applyFont="1" applyFill="1" applyBorder="1" applyAlignment="1" applyProtection="1">
      <alignment horizontal="center"/>
    </xf>
    <xf numFmtId="0" fontId="14" fillId="0" borderId="1" xfId="174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1" xfId="163" applyFont="1" applyFill="1" applyBorder="1" applyAlignment="1">
      <alignment vertical="center"/>
    </xf>
    <xf numFmtId="49" fontId="6" fillId="0" borderId="1" xfId="174" applyNumberFormat="1" applyFont="1" applyFill="1" applyBorder="1" applyAlignment="1">
      <alignment horizontal="left"/>
    </xf>
    <xf numFmtId="0" fontId="17" fillId="0" borderId="1" xfId="163" applyFont="1" applyFill="1" applyBorder="1" applyAlignment="1">
      <alignment vertical="center"/>
    </xf>
    <xf numFmtId="0" fontId="3" fillId="0" borderId="1" xfId="163" applyFont="1" applyFill="1" applyBorder="1">
      <alignment vertical="center"/>
    </xf>
    <xf numFmtId="49" fontId="17" fillId="0" borderId="1" xfId="174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174" applyFont="1" applyFill="1" applyBorder="1" applyAlignment="1" applyProtection="1">
      <alignment horizontal="left"/>
    </xf>
    <xf numFmtId="0" fontId="18" fillId="0" borderId="1" xfId="0" applyFont="1" applyFill="1" applyBorder="1" applyAlignment="1">
      <alignment horizontal="left"/>
    </xf>
    <xf numFmtId="0" fontId="7" fillId="0" borderId="1" xfId="174" applyFont="1" applyFill="1" applyBorder="1" applyAlignment="1" applyProtection="1"/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7" fillId="0" borderId="1" xfId="163" applyFont="1" applyFill="1" applyBorder="1" applyAlignment="1">
      <alignment horizontal="center" vertical="center"/>
    </xf>
    <xf numFmtId="49" fontId="17" fillId="0" borderId="1" xfId="174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" fillId="0" borderId="1" xfId="174" applyFont="1" applyFill="1" applyBorder="1" applyAlignment="1" applyProtection="1">
      <alignment horizontal="center" vertical="center"/>
    </xf>
    <xf numFmtId="0" fontId="23" fillId="0" borderId="0" xfId="0" applyFont="1" applyFill="1"/>
    <xf numFmtId="0" fontId="24" fillId="0" borderId="1" xfId="0" applyFont="1" applyFill="1" applyBorder="1" applyAlignment="1">
      <alignment horizontal="center" vertical="center"/>
    </xf>
    <xf numFmtId="0" fontId="25" fillId="0" borderId="0" xfId="0" applyFont="1" applyFill="1"/>
    <xf numFmtId="49" fontId="6" fillId="0" borderId="1" xfId="174" applyNumberFormat="1" applyFont="1" applyFill="1" applyBorder="1" applyAlignment="1">
      <alignment horizontal="center"/>
    </xf>
    <xf numFmtId="0" fontId="7" fillId="0" borderId="1" xfId="174" applyFont="1" applyFill="1" applyBorder="1" applyAlignment="1" applyProtection="1">
      <alignment horizontal="center"/>
    </xf>
    <xf numFmtId="0" fontId="6" fillId="0" borderId="1" xfId="174" applyNumberFormat="1" applyFont="1" applyFill="1" applyBorder="1" applyAlignment="1">
      <alignment horizontal="center"/>
    </xf>
    <xf numFmtId="0" fontId="26" fillId="0" borderId="0" xfId="0" applyFont="1"/>
    <xf numFmtId="0" fontId="2" fillId="0" borderId="1" xfId="163" applyFont="1" applyBorder="1" applyAlignment="1">
      <alignment vertical="center"/>
    </xf>
    <xf numFmtId="49" fontId="6" fillId="0" borderId="1" xfId="174" applyNumberFormat="1" applyFill="1" applyBorder="1" applyAlignment="1"/>
    <xf numFmtId="0" fontId="27" fillId="0" borderId="1" xfId="16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1" xfId="174" applyFont="1" applyFill="1" applyBorder="1" applyAlignment="1" applyProtection="1">
      <alignment horizontal="left"/>
    </xf>
    <xf numFmtId="0" fontId="5" fillId="2" borderId="1" xfId="0" applyFont="1" applyFill="1" applyBorder="1" applyAlignment="1">
      <alignment wrapText="1"/>
    </xf>
    <xf numFmtId="0" fontId="5" fillId="0" borderId="1" xfId="0" applyFont="1" applyBorder="1"/>
    <xf numFmtId="0" fontId="26" fillId="0" borderId="0" xfId="0" applyFont="1" applyFill="1"/>
    <xf numFmtId="49" fontId="6" fillId="0" borderId="1" xfId="174" applyNumberFormat="1" applyFill="1" applyBorder="1" applyAlignment="1">
      <alignment vertical="center"/>
    </xf>
    <xf numFmtId="0" fontId="5" fillId="0" borderId="1" xfId="0" applyFont="1" applyFill="1" applyBorder="1"/>
    <xf numFmtId="0" fontId="28" fillId="0" borderId="1" xfId="0" applyFont="1" applyFill="1" applyBorder="1"/>
    <xf numFmtId="0" fontId="18" fillId="0" borderId="1" xfId="0" applyFont="1" applyFill="1" applyBorder="1"/>
    <xf numFmtId="0" fontId="29" fillId="0" borderId="0" xfId="0" applyFont="1" applyFill="1"/>
    <xf numFmtId="0" fontId="4" fillId="0" borderId="1" xfId="0" applyFont="1" applyFill="1" applyBorder="1" applyAlignment="1">
      <alignment horizontal="left" wrapText="1"/>
    </xf>
    <xf numFmtId="0" fontId="3" fillId="0" borderId="1" xfId="163" applyNumberFormat="1" applyFont="1" applyFill="1" applyBorder="1" applyAlignment="1">
      <alignment horizontal="left" vertical="center" wrapText="1"/>
    </xf>
    <xf numFmtId="0" fontId="6" fillId="0" borderId="1" xfId="174" applyNumberForma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/>
    </xf>
  </cellXfs>
  <cellStyles count="23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百分比" xfId="14" builtinId="5"/>
    <cellStyle name="20% - 强调文字颜色 2 2 2" xfId="15"/>
    <cellStyle name="已访问的超链接" xfId="16" builtinId="9"/>
    <cellStyle name="常规 6" xfId="17"/>
    <cellStyle name="注释" xfId="18" builtinId="10"/>
    <cellStyle name="60% - 强调文字颜色 2" xfId="19" builtinId="36"/>
    <cellStyle name="解释性文本 2 2" xfId="20"/>
    <cellStyle name="货币[0] 3" xfId="21"/>
    <cellStyle name="标题 4" xfId="22" builtinId="19"/>
    <cellStyle name="警告文本" xfId="23" builtinId="11"/>
    <cellStyle name="20% - 强调文字颜色 5 2 3" xfId="24"/>
    <cellStyle name="强调文字颜色 1 2 3" xfId="25"/>
    <cellStyle name="60% - 强调文字颜色 2 2 2" xfId="26"/>
    <cellStyle name="标题" xfId="27" builtinId="15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货币[0] 2" xfId="32"/>
    <cellStyle name="标题 3" xfId="33" builtinId="18"/>
    <cellStyle name="20% - 强调文字颜色 3 2 3" xfId="34"/>
    <cellStyle name="60% - 强调文字颜色 4" xfId="35" builtinId="44"/>
    <cellStyle name="输出" xfId="36" builtinId="21"/>
    <cellStyle name="计算" xfId="37" builtinId="22"/>
    <cellStyle name="40% - 强调文字颜色 4 2" xfId="38"/>
    <cellStyle name="检查单元格" xfId="39" builtinId="23"/>
    <cellStyle name="20% - 强调文字颜色 6" xfId="40" builtinId="50"/>
    <cellStyle name="强调文字颜色 2" xfId="41" builtinId="33"/>
    <cellStyle name="注释 2 3" xfId="42"/>
    <cellStyle name="链接单元格" xfId="43" builtinId="24"/>
    <cellStyle name="60% - 强调文字颜色 4 2 3" xfId="44"/>
    <cellStyle name="汇总" xfId="45" builtinId="25"/>
    <cellStyle name="好" xfId="46" builtinId="26"/>
    <cellStyle name="40% - 强调文字颜色 2 2" xfId="47"/>
    <cellStyle name="20% - 强调文字颜色 1 2 3" xfId="48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千位分隔[0] 2" xfId="57"/>
    <cellStyle name="强调文字颜色 3" xfId="58" builtinId="37"/>
    <cellStyle name="常规 3 2" xfId="59"/>
    <cellStyle name="20% - 强调文字颜色 4 2 2" xfId="60"/>
    <cellStyle name="千位分隔[0] 3" xfId="61"/>
    <cellStyle name="强调文字颜色 4" xfId="62" builtinId="41"/>
    <cellStyle name="20% - 强调文字颜色 4" xfId="63" builtinId="42"/>
    <cellStyle name="40% - 强调文字颜色 4" xfId="64" builtinId="43"/>
    <cellStyle name="常规 3 3" xfId="65"/>
    <cellStyle name="20% - 强调文字颜色 4 2 3" xfId="66"/>
    <cellStyle name="强调文字颜色 5" xfId="67" builtinId="45"/>
    <cellStyle name="40% - 强调文字颜色 5" xfId="68" builtinId="47"/>
    <cellStyle name="60% - 强调文字颜色 5" xfId="69" builtinId="48"/>
    <cellStyle name="强调文字颜色 6" xfId="70" builtinId="49"/>
    <cellStyle name="适中 2" xfId="71"/>
    <cellStyle name="40% - 强调文字颜色 6" xfId="72" builtinId="51"/>
    <cellStyle name="60% - 强调文字颜色 6" xfId="73" builtinId="52"/>
    <cellStyle name="20% - 强调文字颜色 3 2" xfId="74"/>
    <cellStyle name="20% - 强调文字颜色 1 2 2" xfId="75"/>
    <cellStyle name="输出 2 2" xfId="76"/>
    <cellStyle name="20% - 强调文字颜色 2 2" xfId="77"/>
    <cellStyle name="20% - 强调文字颜色 5 2" xfId="78"/>
    <cellStyle name="20% - 强调文字颜色 2 2 3" xfId="79"/>
    <cellStyle name="常规 3" xfId="80"/>
    <cellStyle name="20% - 强调文字颜色 4 2" xfId="81"/>
    <cellStyle name="20% - 强调文字颜色 5 2 2" xfId="82"/>
    <cellStyle name="20% - 强调文字颜色 6 2" xfId="83"/>
    <cellStyle name="20% - 强调文字颜色 6 2 2" xfId="84"/>
    <cellStyle name="20% - 强调文字颜色 6 2 3" xfId="85"/>
    <cellStyle name="40% - 强调文字颜色 1 2" xfId="86"/>
    <cellStyle name="40% - 强调文字颜色 1 2 2" xfId="87"/>
    <cellStyle name="40% - 强调文字颜色 1 2 3" xfId="88"/>
    <cellStyle name="40% - 强调文字颜色 2 2 2" xfId="89"/>
    <cellStyle name="40% - 强调文字颜色 2 2 3" xfId="90"/>
    <cellStyle name="计算 2 2" xfId="91"/>
    <cellStyle name="40% - 强调文字颜色 3 2" xfId="92"/>
    <cellStyle name="40% - 强调文字颜色 3 2 2" xfId="93"/>
    <cellStyle name="40% - 强调文字颜色 3 2 3" xfId="94"/>
    <cellStyle name="检查单元格 2" xfId="95"/>
    <cellStyle name="汇总 2 3" xfId="96"/>
    <cellStyle name="40% - 强调文字颜色 4 2 2" xfId="97"/>
    <cellStyle name="40% - 强调文字颜色 4 2 3" xfId="98"/>
    <cellStyle name="好 2 3" xfId="99"/>
    <cellStyle name="40% - 强调文字颜色 5 2" xfId="100"/>
    <cellStyle name="40% - 强调文字颜色 5 2 2" xfId="101"/>
    <cellStyle name="40% - 强调文字颜色 5 2 3" xfId="102"/>
    <cellStyle name="适中 2 2" xfId="103"/>
    <cellStyle name="40% - 强调文字颜色 6 2" xfId="104"/>
    <cellStyle name="40% - 强调文字颜色 6 2 2" xfId="105"/>
    <cellStyle name="货币 2" xfId="106"/>
    <cellStyle name="40% - 强调文字颜色 6 2 3" xfId="107"/>
    <cellStyle name="60% - 强调文字颜色 1 2" xfId="108"/>
    <cellStyle name="60% - 强调文字颜色 1 2 2" xfId="109"/>
    <cellStyle name="60% - 强调文字颜色 1 2 3" xfId="110"/>
    <cellStyle name="常规 5" xfId="111"/>
    <cellStyle name="60% - 强调文字颜色 2 2" xfId="112"/>
    <cellStyle name="60% - 强调文字颜色 2 2 3" xfId="113"/>
    <cellStyle name="60% - 强调文字颜色 3 2" xfId="114"/>
    <cellStyle name="强调文字颜色 2 2 3" xfId="115"/>
    <cellStyle name="60% - 强调文字颜色 3 2 2" xfId="116"/>
    <cellStyle name="60% - 强调文字颜色 3 2 3" xfId="117"/>
    <cellStyle name="60% - 强调文字颜色 4 2" xfId="118"/>
    <cellStyle name="适中 2 4" xfId="119"/>
    <cellStyle name="强调文字颜色 3 2 3" xfId="120"/>
    <cellStyle name="60% - 强调文字颜色 4 2 2" xfId="121"/>
    <cellStyle name="60% - 强调文字颜色 5 2" xfId="122"/>
    <cellStyle name="强调文字颜色 4 2 3" xfId="123"/>
    <cellStyle name="60% - 强调文字颜色 5 2 2" xfId="124"/>
    <cellStyle name="60% - 强调文字颜色 5 2 3" xfId="125"/>
    <cellStyle name="60% - 强调文字颜色 6 2" xfId="126"/>
    <cellStyle name="强调文字颜色 5 2 3" xfId="127"/>
    <cellStyle name="60% - 强调文字颜色 6 2 2" xfId="128"/>
    <cellStyle name="60% - 强调文字颜色 6 2 3" xfId="129"/>
    <cellStyle name="百分比 2" xfId="130"/>
    <cellStyle name="百分比 2 2" xfId="131"/>
    <cellStyle name="百分比 2 3" xfId="132"/>
    <cellStyle name="百分比 3" xfId="133"/>
    <cellStyle name="百分比 3 2" xfId="134"/>
    <cellStyle name="百分比 3 3" xfId="135"/>
    <cellStyle name="标题 1 2" xfId="136"/>
    <cellStyle name="标题 1 2 2" xfId="137"/>
    <cellStyle name="标题 1 2 3" xfId="138"/>
    <cellStyle name="标题 2 2" xfId="139"/>
    <cellStyle name="标题 2 2 2" xfId="140"/>
    <cellStyle name="标题 2 2 3" xfId="141"/>
    <cellStyle name="货币[0] 2 2" xfId="142"/>
    <cellStyle name="标题 3 2" xfId="143"/>
    <cellStyle name="标题 3 2 2" xfId="144"/>
    <cellStyle name="标题 3 2 3" xfId="145"/>
    <cellStyle name="千位分隔 3" xfId="146"/>
    <cellStyle name="货币[0] 3 2" xfId="147"/>
    <cellStyle name="标题 4 2" xfId="148"/>
    <cellStyle name="千位分隔 3 2" xfId="149"/>
    <cellStyle name="标题 4 2 2" xfId="150"/>
    <cellStyle name="千位分隔 3 3" xfId="151"/>
    <cellStyle name="标题 4 2 3" xfId="152"/>
    <cellStyle name="解释性文本 2 3" xfId="153"/>
    <cellStyle name="标题 5" xfId="154"/>
    <cellStyle name="标题 5 2" xfId="155"/>
    <cellStyle name="标题 5 3" xfId="156"/>
    <cellStyle name="差 2" xfId="157"/>
    <cellStyle name="差 2 2" xfId="158"/>
    <cellStyle name="差 2 3" xfId="159"/>
    <cellStyle name="差 2 4" xfId="160"/>
    <cellStyle name="常规 2" xfId="161"/>
    <cellStyle name="常规 2 2" xfId="162"/>
    <cellStyle name="常规 2 2 2" xfId="163"/>
    <cellStyle name="常规 2 2 3" xfId="164"/>
    <cellStyle name="常规 2 3" xfId="165"/>
    <cellStyle name="常规 2 4" xfId="166"/>
    <cellStyle name="常规 3 2 2" xfId="167"/>
    <cellStyle name="常规 3 2 3" xfId="168"/>
    <cellStyle name="常规 3 4" xfId="169"/>
    <cellStyle name="常规 4" xfId="170"/>
    <cellStyle name="常规 4 2" xfId="171"/>
    <cellStyle name="常规 4 3" xfId="172"/>
    <cellStyle name="注释 2" xfId="173"/>
    <cellStyle name="常规 6 2" xfId="174"/>
    <cellStyle name="注释 3" xfId="175"/>
    <cellStyle name="常规 6 3" xfId="176"/>
    <cellStyle name="常规 7" xfId="177"/>
    <cellStyle name="常规 8" xfId="178"/>
    <cellStyle name="好 2" xfId="179"/>
    <cellStyle name="好 2 2" xfId="180"/>
    <cellStyle name="好 2 4" xfId="181"/>
    <cellStyle name="汇总 2" xfId="182"/>
    <cellStyle name="货币[0] 3 3" xfId="183"/>
    <cellStyle name="汇总 2 2" xfId="184"/>
    <cellStyle name="货币 2 2" xfId="185"/>
    <cellStyle name="货币 2 3" xfId="186"/>
    <cellStyle name="货币 3" xfId="187"/>
    <cellStyle name="货币 3 2" xfId="188"/>
    <cellStyle name="货币 3 3" xfId="189"/>
    <cellStyle name="货币[0] 2 3" xfId="190"/>
    <cellStyle name="计算 2 3" xfId="191"/>
    <cellStyle name="检查单元格 2 2" xfId="192"/>
    <cellStyle name="检查单元格 2 3" xfId="193"/>
    <cellStyle name="检查单元格 2 4" xfId="194"/>
    <cellStyle name="解释性文本 2" xfId="195"/>
    <cellStyle name="警告文本 2" xfId="196"/>
    <cellStyle name="警告文本 2 2" xfId="197"/>
    <cellStyle name="警告文本 2 3" xfId="198"/>
    <cellStyle name="链接单元格 2" xfId="199"/>
    <cellStyle name="链接单元格 2 2" xfId="200"/>
    <cellStyle name="链接单元格 2 3" xfId="201"/>
    <cellStyle name="链接单元格 2 4" xfId="202"/>
    <cellStyle name="千位分隔 2" xfId="203"/>
    <cellStyle name="千位分隔 2 2" xfId="204"/>
    <cellStyle name="千位分隔 2 3" xfId="205"/>
    <cellStyle name="输入 2 4" xfId="206"/>
    <cellStyle name="强调文字颜色 3 2" xfId="207"/>
    <cellStyle name="千位分隔[0] 2 2" xfId="208"/>
    <cellStyle name="千位分隔[0] 2 3" xfId="209"/>
    <cellStyle name="强调文字颜色 4 2" xfId="210"/>
    <cellStyle name="千位分隔[0] 3 2" xfId="211"/>
    <cellStyle name="千位分隔[0] 3 3" xfId="212"/>
    <cellStyle name="强调文字颜色 1 2" xfId="213"/>
    <cellStyle name="强调文字颜色 1 2 2" xfId="214"/>
    <cellStyle name="强调文字颜色 2 2" xfId="215"/>
    <cellStyle name="强调文字颜色 2 2 2" xfId="216"/>
    <cellStyle name="适中 2 3" xfId="217"/>
    <cellStyle name="强调文字颜色 3 2 2" xfId="218"/>
    <cellStyle name="强调文字颜色 4 2 2" xfId="219"/>
    <cellStyle name="强调文字颜色 5 2" xfId="220"/>
    <cellStyle name="强调文字颜色 5 2 2" xfId="221"/>
    <cellStyle name="强调文字颜色 6 2" xfId="222"/>
    <cellStyle name="强调文字颜色 6 2 2" xfId="223"/>
    <cellStyle name="强调文字颜色 6 2 3" xfId="224"/>
    <cellStyle name="输出 2 3" xfId="225"/>
    <cellStyle name="输出 2 4" xfId="226"/>
    <cellStyle name="输入 2" xfId="227"/>
    <cellStyle name="输入 2 2" xfId="228"/>
    <cellStyle name="输入 2 3" xfId="229"/>
    <cellStyle name="注释 2 2" xfId="230"/>
    <cellStyle name="注释 3 2" xfId="231"/>
    <cellStyle name="注释 3 3" xfId="23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U15"/>
  <sheetViews>
    <sheetView zoomScale="80" zoomScaleNormal="80" workbookViewId="0">
      <selection activeCell="V21" sqref="V21"/>
    </sheetView>
  </sheetViews>
  <sheetFormatPr defaultColWidth="8.8" defaultRowHeight="13.8"/>
  <cols>
    <col min="1" max="1" width="5.1" style="3" customWidth="1"/>
    <col min="2" max="2" width="8.7" style="3" customWidth="1"/>
    <col min="3" max="3" width="5.1" style="3" customWidth="1"/>
    <col min="4" max="5" width="7.9" style="3" hidden="1" customWidth="1"/>
    <col min="6" max="6" width="11.6" style="3" hidden="1" customWidth="1"/>
    <col min="7" max="7" width="5.3" style="3" hidden="1" customWidth="1"/>
    <col min="8" max="8" width="14.6" style="3" customWidth="1"/>
    <col min="9" max="9" width="12.6" style="3" customWidth="1"/>
    <col min="10" max="10" width="14.6" style="3" customWidth="1"/>
    <col min="11" max="11" width="12.6" style="3" customWidth="1"/>
    <col min="12" max="12" width="13.1" style="3" customWidth="1"/>
    <col min="13" max="13" width="8.7" style="34" customWidth="1"/>
    <col min="14" max="14" width="6.8" style="3" customWidth="1"/>
    <col min="15" max="15" width="6.9" style="3" customWidth="1"/>
    <col min="16" max="16" width="8.5" style="3" customWidth="1"/>
    <col min="17" max="17" width="8.8" style="3"/>
    <col min="18" max="18" width="8.9" style="3" customWidth="1"/>
    <col min="19" max="19" width="5.1" style="3" customWidth="1"/>
    <col min="20" max="20" width="5.7" style="3" customWidth="1"/>
    <col min="21" max="21" width="13" style="3" customWidth="1"/>
    <col min="22" max="16384" width="8.8" style="3"/>
  </cols>
  <sheetData>
    <row r="1" ht="45" customHeight="1" spans="2:2">
      <c r="B1" s="153" t="s">
        <v>0</v>
      </c>
    </row>
    <row r="2" ht="28.8" spans="1:21">
      <c r="A2" s="8" t="s">
        <v>1</v>
      </c>
      <c r="B2" s="8" t="s">
        <v>2</v>
      </c>
      <c r="C2" s="8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6" t="s">
        <v>13</v>
      </c>
      <c r="N2" s="154" t="s">
        <v>14</v>
      </c>
      <c r="O2" s="150" t="s">
        <v>15</v>
      </c>
      <c r="P2" s="58" t="s">
        <v>16</v>
      </c>
      <c r="Q2" s="58" t="s">
        <v>17</v>
      </c>
      <c r="R2" s="58" t="s">
        <v>18</v>
      </c>
      <c r="S2" s="58" t="s">
        <v>19</v>
      </c>
      <c r="T2" s="58" t="s">
        <v>20</v>
      </c>
      <c r="U2" s="58" t="s">
        <v>21</v>
      </c>
    </row>
    <row r="3" ht="22.05" customHeight="1" spans="1:21">
      <c r="A3" s="12">
        <v>781</v>
      </c>
      <c r="B3" s="12" t="s">
        <v>22</v>
      </c>
      <c r="C3" s="12" t="s">
        <v>23</v>
      </c>
      <c r="D3" s="12">
        <v>10</v>
      </c>
      <c r="E3" s="12">
        <v>46</v>
      </c>
      <c r="F3" s="12" t="s">
        <v>24</v>
      </c>
      <c r="G3" s="12">
        <v>27</v>
      </c>
      <c r="H3" s="115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55">
        <v>153</v>
      </c>
      <c r="N3" s="121" t="s">
        <v>30</v>
      </c>
      <c r="O3" s="19">
        <v>15</v>
      </c>
      <c r="P3" s="19" t="s">
        <v>31</v>
      </c>
      <c r="Q3" s="19">
        <v>83</v>
      </c>
      <c r="R3" s="19">
        <f>M3*(50/250)+Q3*(50/100)</f>
        <v>72.1</v>
      </c>
      <c r="S3" s="19">
        <f t="shared" ref="S3:S15" si="0">RANK(R3,$R$3:$R$15)</f>
        <v>2</v>
      </c>
      <c r="T3" s="19">
        <v>1</v>
      </c>
      <c r="U3" s="150" t="s">
        <v>32</v>
      </c>
    </row>
    <row r="4" ht="22.05" customHeight="1" spans="1:21">
      <c r="A4" s="12">
        <v>782</v>
      </c>
      <c r="B4" s="12" t="s">
        <v>33</v>
      </c>
      <c r="C4" s="12" t="s">
        <v>23</v>
      </c>
      <c r="D4" s="12">
        <v>10</v>
      </c>
      <c r="E4" s="12">
        <v>47</v>
      </c>
      <c r="F4" s="12" t="s">
        <v>24</v>
      </c>
      <c r="G4" s="12">
        <v>27</v>
      </c>
      <c r="H4" s="115" t="s">
        <v>25</v>
      </c>
      <c r="I4" s="12" t="s">
        <v>26</v>
      </c>
      <c r="J4" s="12" t="s">
        <v>27</v>
      </c>
      <c r="K4" s="12" t="s">
        <v>28</v>
      </c>
      <c r="L4" s="12" t="s">
        <v>34</v>
      </c>
      <c r="M4" s="155">
        <v>144</v>
      </c>
      <c r="N4" s="121" t="s">
        <v>30</v>
      </c>
      <c r="O4" s="19">
        <v>15</v>
      </c>
      <c r="P4" s="19" t="s">
        <v>35</v>
      </c>
      <c r="Q4" s="19">
        <v>78.8</v>
      </c>
      <c r="R4" s="19">
        <f>M4*(50/250)+Q4*(50/100)</f>
        <v>68.2</v>
      </c>
      <c r="S4" s="19">
        <f t="shared" si="0"/>
        <v>5</v>
      </c>
      <c r="T4" s="19">
        <v>2</v>
      </c>
      <c r="U4" s="150" t="s">
        <v>32</v>
      </c>
    </row>
    <row r="5" ht="22.05" customHeight="1" spans="1:21">
      <c r="A5" s="12">
        <v>795</v>
      </c>
      <c r="B5" s="12" t="s">
        <v>36</v>
      </c>
      <c r="C5" s="12" t="s">
        <v>23</v>
      </c>
      <c r="D5" s="12">
        <v>10</v>
      </c>
      <c r="E5" s="12">
        <v>60</v>
      </c>
      <c r="F5" s="12" t="s">
        <v>24</v>
      </c>
      <c r="G5" s="12">
        <v>27</v>
      </c>
      <c r="H5" s="115" t="s">
        <v>25</v>
      </c>
      <c r="I5" s="12" t="s">
        <v>26</v>
      </c>
      <c r="J5" s="12" t="s">
        <v>27</v>
      </c>
      <c r="K5" s="12" t="s">
        <v>28</v>
      </c>
      <c r="L5" s="12" t="s">
        <v>37</v>
      </c>
      <c r="M5" s="155">
        <v>108.5</v>
      </c>
      <c r="N5" s="121" t="s">
        <v>30</v>
      </c>
      <c r="O5" s="19">
        <v>15</v>
      </c>
      <c r="P5" s="19" t="s">
        <v>38</v>
      </c>
      <c r="Q5" s="19">
        <v>83.2</v>
      </c>
      <c r="R5" s="19">
        <f>M5*(50/250)+Q5*(50/100)</f>
        <v>63.3</v>
      </c>
      <c r="S5" s="19">
        <f t="shared" si="0"/>
        <v>10</v>
      </c>
      <c r="T5" s="19">
        <v>3</v>
      </c>
      <c r="U5" s="150" t="s">
        <v>32</v>
      </c>
    </row>
    <row r="6" ht="22.05" customHeight="1" spans="1:21">
      <c r="A6" s="12">
        <v>1569</v>
      </c>
      <c r="B6" s="43" t="s">
        <v>39</v>
      </c>
      <c r="C6" s="12" t="s">
        <v>23</v>
      </c>
      <c r="D6" s="12">
        <v>10</v>
      </c>
      <c r="E6" s="12">
        <v>124</v>
      </c>
      <c r="F6" s="44">
        <v>44764</v>
      </c>
      <c r="G6" s="12">
        <v>27</v>
      </c>
      <c r="H6" s="141" t="s">
        <v>25</v>
      </c>
      <c r="I6" s="12" t="s">
        <v>26</v>
      </c>
      <c r="J6" s="12" t="s">
        <v>27</v>
      </c>
      <c r="K6" s="145" t="s">
        <v>28</v>
      </c>
      <c r="L6" s="43" t="s">
        <v>40</v>
      </c>
      <c r="M6" s="156">
        <v>119</v>
      </c>
      <c r="N6" s="121" t="s">
        <v>30</v>
      </c>
      <c r="O6" s="19">
        <v>15</v>
      </c>
      <c r="P6" s="19" t="s">
        <v>41</v>
      </c>
      <c r="Q6" s="19">
        <v>77</v>
      </c>
      <c r="R6" s="19">
        <f>M6*(50/250)+Q6*(50/100)</f>
        <v>62.3</v>
      </c>
      <c r="S6" s="19">
        <f t="shared" si="0"/>
        <v>11</v>
      </c>
      <c r="T6" s="19">
        <v>4</v>
      </c>
      <c r="U6" s="150" t="s">
        <v>32</v>
      </c>
    </row>
    <row r="7" ht="22.05" customHeight="1" spans="1:21">
      <c r="A7" s="12">
        <v>796</v>
      </c>
      <c r="B7" s="12" t="s">
        <v>42</v>
      </c>
      <c r="C7" s="12" t="s">
        <v>43</v>
      </c>
      <c r="D7" s="12">
        <v>10</v>
      </c>
      <c r="E7" s="12">
        <v>61</v>
      </c>
      <c r="F7" s="12" t="s">
        <v>24</v>
      </c>
      <c r="G7" s="12">
        <v>27</v>
      </c>
      <c r="H7" s="115" t="s">
        <v>25</v>
      </c>
      <c r="I7" s="12" t="s">
        <v>26</v>
      </c>
      <c r="J7" s="12" t="s">
        <v>27</v>
      </c>
      <c r="K7" s="12" t="s">
        <v>28</v>
      </c>
      <c r="L7" s="12" t="s">
        <v>44</v>
      </c>
      <c r="M7" s="155">
        <v>90</v>
      </c>
      <c r="N7" s="121" t="s">
        <v>30</v>
      </c>
      <c r="O7" s="151">
        <v>15</v>
      </c>
      <c r="P7" s="151" t="s">
        <v>45</v>
      </c>
      <c r="Q7" s="152">
        <v>0</v>
      </c>
      <c r="R7" s="19">
        <f>M7*(50/250)+Q7*(50/100)</f>
        <v>18</v>
      </c>
      <c r="S7" s="19">
        <f t="shared" si="0"/>
        <v>13</v>
      </c>
      <c r="T7" s="19">
        <v>5</v>
      </c>
      <c r="U7" s="58" t="s">
        <v>46</v>
      </c>
    </row>
    <row r="8" ht="22.05" customHeight="1" spans="1:21">
      <c r="A8" s="12">
        <v>780</v>
      </c>
      <c r="B8" s="12" t="s">
        <v>47</v>
      </c>
      <c r="C8" s="12" t="s">
        <v>23</v>
      </c>
      <c r="D8" s="12">
        <v>10</v>
      </c>
      <c r="E8" s="12">
        <v>45</v>
      </c>
      <c r="F8" s="12" t="s">
        <v>24</v>
      </c>
      <c r="G8" s="12">
        <v>27</v>
      </c>
      <c r="H8" s="117" t="s">
        <v>48</v>
      </c>
      <c r="I8" s="12" t="s">
        <v>26</v>
      </c>
      <c r="J8" s="12" t="s">
        <v>27</v>
      </c>
      <c r="K8" s="12" t="s">
        <v>28</v>
      </c>
      <c r="L8" s="12" t="s">
        <v>49</v>
      </c>
      <c r="M8" s="155">
        <v>175.5</v>
      </c>
      <c r="N8" s="157" t="s">
        <v>50</v>
      </c>
      <c r="O8" s="19">
        <v>15</v>
      </c>
      <c r="P8" s="19" t="s">
        <v>51</v>
      </c>
      <c r="Q8" s="19">
        <v>81.8</v>
      </c>
      <c r="R8" s="19">
        <f t="shared" ref="R8:R15" si="1">M8*(50/250)+Q8*(50/100)</f>
        <v>76</v>
      </c>
      <c r="S8" s="19">
        <f t="shared" si="0"/>
        <v>1</v>
      </c>
      <c r="T8" s="19">
        <v>1</v>
      </c>
      <c r="U8" s="150" t="s">
        <v>32</v>
      </c>
    </row>
    <row r="9" ht="22.05" customHeight="1" spans="1:21">
      <c r="A9" s="12">
        <v>783</v>
      </c>
      <c r="B9" s="12" t="s">
        <v>52</v>
      </c>
      <c r="C9" s="12" t="s">
        <v>23</v>
      </c>
      <c r="D9" s="12">
        <v>10</v>
      </c>
      <c r="E9" s="12">
        <v>48</v>
      </c>
      <c r="F9" s="12" t="s">
        <v>24</v>
      </c>
      <c r="G9" s="12">
        <v>27</v>
      </c>
      <c r="H9" s="117" t="s">
        <v>48</v>
      </c>
      <c r="I9" s="12" t="s">
        <v>26</v>
      </c>
      <c r="J9" s="12" t="s">
        <v>27</v>
      </c>
      <c r="K9" s="12" t="s">
        <v>28</v>
      </c>
      <c r="L9" s="12" t="s">
        <v>53</v>
      </c>
      <c r="M9" s="155">
        <v>144</v>
      </c>
      <c r="N9" s="157" t="s">
        <v>50</v>
      </c>
      <c r="O9" s="19">
        <v>15</v>
      </c>
      <c r="P9" s="19" t="s">
        <v>54</v>
      </c>
      <c r="Q9" s="19">
        <v>82.2</v>
      </c>
      <c r="R9" s="19">
        <f t="shared" si="1"/>
        <v>69.9</v>
      </c>
      <c r="S9" s="19">
        <f t="shared" si="0"/>
        <v>3</v>
      </c>
      <c r="T9" s="19">
        <v>2</v>
      </c>
      <c r="U9" s="150" t="s">
        <v>32</v>
      </c>
    </row>
    <row r="10" ht="22.05" customHeight="1" spans="1:21">
      <c r="A10" s="12">
        <v>788</v>
      </c>
      <c r="B10" s="12" t="s">
        <v>55</v>
      </c>
      <c r="C10" s="12" t="s">
        <v>23</v>
      </c>
      <c r="D10" s="12">
        <v>10</v>
      </c>
      <c r="E10" s="12">
        <v>53</v>
      </c>
      <c r="F10" s="12" t="s">
        <v>24</v>
      </c>
      <c r="G10" s="12">
        <v>27</v>
      </c>
      <c r="H10" s="117" t="s">
        <v>48</v>
      </c>
      <c r="I10" s="12" t="s">
        <v>26</v>
      </c>
      <c r="J10" s="12" t="s">
        <v>27</v>
      </c>
      <c r="K10" s="12" t="s">
        <v>28</v>
      </c>
      <c r="L10" s="12" t="s">
        <v>56</v>
      </c>
      <c r="M10" s="155">
        <v>132</v>
      </c>
      <c r="N10" s="157" t="s">
        <v>50</v>
      </c>
      <c r="O10" s="19">
        <v>15</v>
      </c>
      <c r="P10" s="19" t="s">
        <v>57</v>
      </c>
      <c r="Q10" s="19">
        <v>85</v>
      </c>
      <c r="R10" s="19">
        <f t="shared" si="1"/>
        <v>68.9</v>
      </c>
      <c r="S10" s="19">
        <f t="shared" si="0"/>
        <v>4</v>
      </c>
      <c r="T10" s="19">
        <v>3</v>
      </c>
      <c r="U10" s="150" t="s">
        <v>32</v>
      </c>
    </row>
    <row r="11" ht="22.05" customHeight="1" spans="1:21">
      <c r="A11" s="12">
        <v>789</v>
      </c>
      <c r="B11" s="12" t="s">
        <v>58</v>
      </c>
      <c r="C11" s="12" t="s">
        <v>23</v>
      </c>
      <c r="D11" s="12">
        <v>10</v>
      </c>
      <c r="E11" s="12">
        <v>54</v>
      </c>
      <c r="F11" s="12" t="s">
        <v>24</v>
      </c>
      <c r="G11" s="12">
        <v>27</v>
      </c>
      <c r="H11" s="117" t="s">
        <v>48</v>
      </c>
      <c r="I11" s="12" t="s">
        <v>26</v>
      </c>
      <c r="J11" s="12" t="s">
        <v>27</v>
      </c>
      <c r="K11" s="12" t="s">
        <v>28</v>
      </c>
      <c r="L11" s="12" t="s">
        <v>59</v>
      </c>
      <c r="M11" s="155">
        <v>130</v>
      </c>
      <c r="N11" s="157" t="s">
        <v>50</v>
      </c>
      <c r="O11" s="19">
        <v>15</v>
      </c>
      <c r="P11" s="19" t="s">
        <v>60</v>
      </c>
      <c r="Q11" s="19">
        <v>80.6</v>
      </c>
      <c r="R11" s="19">
        <f t="shared" si="1"/>
        <v>66.3</v>
      </c>
      <c r="S11" s="19">
        <f t="shared" si="0"/>
        <v>6</v>
      </c>
      <c r="T11" s="19">
        <v>4</v>
      </c>
      <c r="U11" s="150" t="s">
        <v>32</v>
      </c>
    </row>
    <row r="12" ht="22.05" customHeight="1" spans="1:21">
      <c r="A12" s="12">
        <v>786</v>
      </c>
      <c r="B12" s="12" t="s">
        <v>61</v>
      </c>
      <c r="C12" s="12" t="s">
        <v>43</v>
      </c>
      <c r="D12" s="12">
        <v>10</v>
      </c>
      <c r="E12" s="12">
        <v>51</v>
      </c>
      <c r="F12" s="12" t="s">
        <v>24</v>
      </c>
      <c r="G12" s="12">
        <v>27</v>
      </c>
      <c r="H12" s="117" t="s">
        <v>48</v>
      </c>
      <c r="I12" s="12" t="s">
        <v>26</v>
      </c>
      <c r="J12" s="12" t="s">
        <v>27</v>
      </c>
      <c r="K12" s="12" t="s">
        <v>28</v>
      </c>
      <c r="L12" s="12" t="s">
        <v>62</v>
      </c>
      <c r="M12" s="155">
        <v>135</v>
      </c>
      <c r="N12" s="157" t="s">
        <v>50</v>
      </c>
      <c r="O12" s="19">
        <v>15</v>
      </c>
      <c r="P12" s="19" t="s">
        <v>63</v>
      </c>
      <c r="Q12" s="19">
        <v>77.6</v>
      </c>
      <c r="R12" s="19">
        <f t="shared" si="1"/>
        <v>65.8</v>
      </c>
      <c r="S12" s="19">
        <f t="shared" si="0"/>
        <v>7</v>
      </c>
      <c r="T12" s="19">
        <v>5</v>
      </c>
      <c r="U12" s="150" t="s">
        <v>32</v>
      </c>
    </row>
    <row r="13" ht="22.05" customHeight="1" spans="1:21">
      <c r="A13" s="12">
        <v>792</v>
      </c>
      <c r="B13" s="12" t="s">
        <v>64</v>
      </c>
      <c r="C13" s="12" t="s">
        <v>43</v>
      </c>
      <c r="D13" s="12">
        <v>10</v>
      </c>
      <c r="E13" s="12">
        <v>57</v>
      </c>
      <c r="F13" s="12" t="s">
        <v>24</v>
      </c>
      <c r="G13" s="12">
        <v>27</v>
      </c>
      <c r="H13" s="117" t="s">
        <v>48</v>
      </c>
      <c r="I13" s="12" t="s">
        <v>26</v>
      </c>
      <c r="J13" s="12" t="s">
        <v>27</v>
      </c>
      <c r="K13" s="12" t="s">
        <v>28</v>
      </c>
      <c r="L13" s="12" t="s">
        <v>65</v>
      </c>
      <c r="M13" s="155">
        <v>120</v>
      </c>
      <c r="N13" s="157" t="s">
        <v>50</v>
      </c>
      <c r="O13" s="19">
        <v>15</v>
      </c>
      <c r="P13" s="19" t="s">
        <v>66</v>
      </c>
      <c r="Q13" s="19">
        <v>82</v>
      </c>
      <c r="R13" s="19">
        <f t="shared" si="1"/>
        <v>65</v>
      </c>
      <c r="S13" s="19">
        <f t="shared" si="0"/>
        <v>8</v>
      </c>
      <c r="T13" s="19">
        <v>6</v>
      </c>
      <c r="U13" s="150" t="s">
        <v>32</v>
      </c>
    </row>
    <row r="14" ht="22.05" customHeight="1" spans="1:21">
      <c r="A14" s="12">
        <v>793</v>
      </c>
      <c r="B14" s="12" t="s">
        <v>67</v>
      </c>
      <c r="C14" s="12" t="s">
        <v>23</v>
      </c>
      <c r="D14" s="12">
        <v>10</v>
      </c>
      <c r="E14" s="12">
        <v>58</v>
      </c>
      <c r="F14" s="12" t="s">
        <v>24</v>
      </c>
      <c r="G14" s="12">
        <v>27</v>
      </c>
      <c r="H14" s="117" t="s">
        <v>48</v>
      </c>
      <c r="I14" s="12" t="s">
        <v>26</v>
      </c>
      <c r="J14" s="12" t="s">
        <v>27</v>
      </c>
      <c r="K14" s="12" t="s">
        <v>28</v>
      </c>
      <c r="L14" s="12" t="s">
        <v>68</v>
      </c>
      <c r="M14" s="155">
        <v>117.5</v>
      </c>
      <c r="N14" s="157" t="s">
        <v>50</v>
      </c>
      <c r="O14" s="19">
        <v>15</v>
      </c>
      <c r="P14" s="19" t="s">
        <v>69</v>
      </c>
      <c r="Q14" s="19">
        <v>81.4</v>
      </c>
      <c r="R14" s="19">
        <f t="shared" si="1"/>
        <v>64.2</v>
      </c>
      <c r="S14" s="19">
        <f t="shared" si="0"/>
        <v>9</v>
      </c>
      <c r="T14" s="19">
        <v>7</v>
      </c>
      <c r="U14" s="150" t="s">
        <v>32</v>
      </c>
    </row>
    <row r="15" ht="22.05" customHeight="1" spans="1:21">
      <c r="A15" s="12">
        <v>1570</v>
      </c>
      <c r="B15" s="43" t="s">
        <v>70</v>
      </c>
      <c r="C15" s="12" t="s">
        <v>23</v>
      </c>
      <c r="D15" s="12">
        <v>10</v>
      </c>
      <c r="E15" s="12">
        <v>125</v>
      </c>
      <c r="F15" s="44">
        <v>44764</v>
      </c>
      <c r="G15" s="12">
        <v>27</v>
      </c>
      <c r="H15" s="119" t="s">
        <v>48</v>
      </c>
      <c r="I15" s="12" t="s">
        <v>26</v>
      </c>
      <c r="J15" s="12" t="s">
        <v>27</v>
      </c>
      <c r="K15" s="145" t="s">
        <v>28</v>
      </c>
      <c r="L15" s="43" t="s">
        <v>71</v>
      </c>
      <c r="M15" s="156">
        <v>158.5</v>
      </c>
      <c r="N15" s="157" t="s">
        <v>50</v>
      </c>
      <c r="O15" s="151">
        <v>15</v>
      </c>
      <c r="P15" s="151" t="s">
        <v>72</v>
      </c>
      <c r="Q15" s="152">
        <v>0</v>
      </c>
      <c r="R15" s="19">
        <f t="shared" si="1"/>
        <v>31.7</v>
      </c>
      <c r="S15" s="19">
        <f t="shared" si="0"/>
        <v>12</v>
      </c>
      <c r="T15" s="19">
        <v>8</v>
      </c>
      <c r="U15" s="58" t="s">
        <v>46</v>
      </c>
    </row>
  </sheetData>
  <autoFilter ref="A2:T15">
    <extLst/>
  </autoFilter>
  <sortState ref="A3:AF22">
    <sortCondition ref="H3:H22"/>
    <sortCondition ref="T3:T22"/>
  </sortState>
  <pageMargins left="0.75" right="0.75" top="1" bottom="1" header="0.5" footer="0.5"/>
  <pageSetup paperSize="9" scale="6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4"/>
  <sheetViews>
    <sheetView zoomScale="70" zoomScaleNormal="70" workbookViewId="0">
      <selection activeCell="K11" sqref="K11"/>
    </sheetView>
  </sheetViews>
  <sheetFormatPr defaultColWidth="8.7" defaultRowHeight="13.8" outlineLevelRow="3"/>
  <cols>
    <col min="1" max="1" width="5.1" style="88" customWidth="1"/>
    <col min="2" max="2" width="6.9" style="88" customWidth="1"/>
    <col min="3" max="3" width="3.7" style="88" customWidth="1"/>
    <col min="4" max="5" width="7.9" style="88" hidden="1" customWidth="1"/>
    <col min="6" max="6" width="11.6" style="88" hidden="1" customWidth="1"/>
    <col min="7" max="7" width="5.2" style="88" hidden="1" customWidth="1"/>
    <col min="8" max="8" width="13.3" style="88" customWidth="1"/>
    <col min="9" max="9" width="12.6" style="88" customWidth="1"/>
    <col min="10" max="10" width="14.6" style="88" customWidth="1"/>
    <col min="11" max="11" width="8.7" style="88" customWidth="1"/>
    <col min="12" max="12" width="14" style="88" customWidth="1"/>
    <col min="13" max="13" width="5.7" style="88" customWidth="1"/>
    <col min="14" max="14" width="10.6" style="88" customWidth="1"/>
    <col min="15" max="15" width="6.9" style="88" customWidth="1"/>
    <col min="16" max="19" width="8.7" style="88" customWidth="1"/>
    <col min="20" max="20" width="6.1" style="88" customWidth="1"/>
    <col min="21" max="16384" width="8.7" style="88"/>
  </cols>
  <sheetData>
    <row r="1" s="87" customFormat="1" ht="31.05" customHeight="1" spans="1:20">
      <c r="A1" s="89" t="s">
        <v>524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ht="43.2" spans="1:20">
      <c r="A2" s="90" t="s">
        <v>1</v>
      </c>
      <c r="B2" s="90" t="s">
        <v>2</v>
      </c>
      <c r="C2" s="90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1" t="s">
        <v>8</v>
      </c>
      <c r="I2" s="90" t="s">
        <v>9</v>
      </c>
      <c r="J2" s="90" t="s">
        <v>10</v>
      </c>
      <c r="K2" s="90" t="s">
        <v>11</v>
      </c>
      <c r="L2" s="90" t="s">
        <v>12</v>
      </c>
      <c r="M2" s="61" t="s">
        <v>13</v>
      </c>
      <c r="N2" s="93" t="s">
        <v>14</v>
      </c>
      <c r="O2" s="94" t="s">
        <v>15</v>
      </c>
      <c r="P2" s="94" t="s">
        <v>16</v>
      </c>
      <c r="Q2" s="94" t="s">
        <v>17</v>
      </c>
      <c r="R2" s="94" t="s">
        <v>18</v>
      </c>
      <c r="S2" s="94" t="s">
        <v>194</v>
      </c>
      <c r="T2" s="99" t="s">
        <v>21</v>
      </c>
    </row>
    <row r="3" ht="40.95" customHeight="1" spans="1:20">
      <c r="A3" s="91">
        <v>832</v>
      </c>
      <c r="B3" s="91" t="s">
        <v>525</v>
      </c>
      <c r="C3" s="91" t="s">
        <v>43</v>
      </c>
      <c r="D3" s="91">
        <v>11</v>
      </c>
      <c r="E3" s="91">
        <v>2</v>
      </c>
      <c r="F3" s="91" t="s">
        <v>24</v>
      </c>
      <c r="G3" s="91">
        <v>27</v>
      </c>
      <c r="H3" s="91" t="s">
        <v>526</v>
      </c>
      <c r="I3" s="91" t="s">
        <v>26</v>
      </c>
      <c r="J3" s="91" t="s">
        <v>27</v>
      </c>
      <c r="K3" s="91" t="s">
        <v>527</v>
      </c>
      <c r="L3" s="91" t="s">
        <v>528</v>
      </c>
      <c r="M3" s="95">
        <v>144.5</v>
      </c>
      <c r="N3" s="78" t="s">
        <v>30</v>
      </c>
      <c r="O3" s="96">
        <v>11</v>
      </c>
      <c r="P3" s="97" t="s">
        <v>529</v>
      </c>
      <c r="Q3" s="96">
        <v>74.2</v>
      </c>
      <c r="R3" s="96">
        <f>M3*0.2+Q3*0.5</f>
        <v>66</v>
      </c>
      <c r="S3" s="96">
        <v>1</v>
      </c>
      <c r="T3" s="100" t="s">
        <v>392</v>
      </c>
    </row>
    <row r="4" ht="40.95" customHeight="1" spans="1:20">
      <c r="A4" s="64">
        <v>834</v>
      </c>
      <c r="B4" s="64" t="s">
        <v>530</v>
      </c>
      <c r="C4" s="64" t="s">
        <v>23</v>
      </c>
      <c r="D4" s="64">
        <v>11</v>
      </c>
      <c r="E4" s="92">
        <v>4</v>
      </c>
      <c r="F4" s="64" t="s">
        <v>24</v>
      </c>
      <c r="G4" s="64">
        <v>27</v>
      </c>
      <c r="H4" s="64" t="s">
        <v>526</v>
      </c>
      <c r="I4" s="64" t="s">
        <v>26</v>
      </c>
      <c r="J4" s="64" t="s">
        <v>27</v>
      </c>
      <c r="K4" s="64" t="s">
        <v>527</v>
      </c>
      <c r="L4" s="64" t="s">
        <v>531</v>
      </c>
      <c r="M4" s="98">
        <v>113.5</v>
      </c>
      <c r="N4" s="78" t="s">
        <v>30</v>
      </c>
      <c r="O4" s="96">
        <v>11</v>
      </c>
      <c r="P4" s="97" t="s">
        <v>532</v>
      </c>
      <c r="Q4" s="96">
        <v>82.8</v>
      </c>
      <c r="R4" s="96">
        <f>M4*0.2+Q4*0.5</f>
        <v>64.1</v>
      </c>
      <c r="S4" s="96">
        <v>2</v>
      </c>
      <c r="T4" s="100" t="s">
        <v>32</v>
      </c>
    </row>
  </sheetData>
  <mergeCells count="1">
    <mergeCell ref="A1:T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31"/>
  <sheetViews>
    <sheetView zoomScale="80" zoomScaleNormal="80" workbookViewId="0">
      <selection activeCell="W29" sqref="W29"/>
    </sheetView>
  </sheetViews>
  <sheetFormatPr defaultColWidth="8.8" defaultRowHeight="13.8"/>
  <cols>
    <col min="1" max="1" width="5.1" customWidth="1"/>
    <col min="2" max="2" width="6.9" customWidth="1"/>
    <col min="3" max="3" width="5.1" customWidth="1"/>
    <col min="4" max="5" width="7.9" hidden="1" customWidth="1"/>
    <col min="6" max="6" width="11.6" hidden="1" customWidth="1"/>
    <col min="7" max="7" width="5.1" hidden="1" customWidth="1"/>
    <col min="8" max="8" width="14.6" customWidth="1"/>
    <col min="9" max="9" width="12.6" customWidth="1"/>
    <col min="10" max="10" width="14.6" customWidth="1"/>
    <col min="11" max="11" width="8.7" customWidth="1"/>
    <col min="12" max="12" width="13.6" customWidth="1"/>
    <col min="13" max="13" width="8.7" customWidth="1"/>
    <col min="14" max="14" width="10.6" customWidth="1"/>
    <col min="15" max="15" width="6.1" customWidth="1"/>
    <col min="16" max="20" width="7.9" customWidth="1"/>
  </cols>
  <sheetData>
    <row r="1" ht="37.2" customHeight="1" spans="1:20">
      <c r="A1" s="60" t="s">
        <v>533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ht="28.8" spans="1:20">
      <c r="A2" s="61" t="s">
        <v>1</v>
      </c>
      <c r="B2" s="61" t="s">
        <v>2</v>
      </c>
      <c r="C2" s="61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3" t="s">
        <v>8</v>
      </c>
      <c r="I2" s="61" t="s">
        <v>9</v>
      </c>
      <c r="J2" s="72" t="s">
        <v>10</v>
      </c>
      <c r="K2" s="72" t="s">
        <v>11</v>
      </c>
      <c r="L2" s="72" t="s">
        <v>12</v>
      </c>
      <c r="M2" s="73" t="s">
        <v>13</v>
      </c>
      <c r="N2" s="74" t="s">
        <v>14</v>
      </c>
      <c r="O2" s="75" t="s">
        <v>15</v>
      </c>
      <c r="P2" s="75" t="s">
        <v>16</v>
      </c>
      <c r="Q2" s="75" t="s">
        <v>17</v>
      </c>
      <c r="R2" s="75" t="s">
        <v>18</v>
      </c>
      <c r="S2" s="75" t="s">
        <v>534</v>
      </c>
      <c r="T2" s="75" t="s">
        <v>21</v>
      </c>
    </row>
    <row r="3" ht="14.4" spans="1:20">
      <c r="A3" s="64">
        <v>330</v>
      </c>
      <c r="B3" s="64" t="s">
        <v>535</v>
      </c>
      <c r="C3" s="64" t="s">
        <v>23</v>
      </c>
      <c r="D3" s="64">
        <v>5</v>
      </c>
      <c r="E3" s="64">
        <v>88</v>
      </c>
      <c r="F3" s="64" t="s">
        <v>243</v>
      </c>
      <c r="G3" s="64">
        <v>27</v>
      </c>
      <c r="H3" s="65" t="s">
        <v>536</v>
      </c>
      <c r="I3" s="64" t="s">
        <v>26</v>
      </c>
      <c r="J3" s="76" t="s">
        <v>120</v>
      </c>
      <c r="K3" s="76" t="s">
        <v>537</v>
      </c>
      <c r="L3" s="76" t="s">
        <v>538</v>
      </c>
      <c r="M3" s="77">
        <v>161</v>
      </c>
      <c r="N3" s="78" t="s">
        <v>30</v>
      </c>
      <c r="O3" s="79">
        <v>11</v>
      </c>
      <c r="P3" s="80" t="s">
        <v>539</v>
      </c>
      <c r="Q3" s="79">
        <v>84.6</v>
      </c>
      <c r="R3" s="79">
        <f t="shared" ref="R3:R27" si="0">M3*0.2+Q3*0.5</f>
        <v>74.5</v>
      </c>
      <c r="S3" s="79">
        <v>1</v>
      </c>
      <c r="T3" s="85" t="s">
        <v>392</v>
      </c>
    </row>
    <row r="4" ht="14.4" spans="1:20">
      <c r="A4" s="64">
        <v>332</v>
      </c>
      <c r="B4" s="64" t="s">
        <v>540</v>
      </c>
      <c r="C4" s="64" t="s">
        <v>43</v>
      </c>
      <c r="D4" s="64">
        <v>5</v>
      </c>
      <c r="E4" s="64">
        <v>90</v>
      </c>
      <c r="F4" s="64" t="s">
        <v>243</v>
      </c>
      <c r="G4" s="64">
        <v>27</v>
      </c>
      <c r="H4" s="65" t="s">
        <v>536</v>
      </c>
      <c r="I4" s="64" t="s">
        <v>26</v>
      </c>
      <c r="J4" s="76" t="s">
        <v>120</v>
      </c>
      <c r="K4" s="76" t="s">
        <v>537</v>
      </c>
      <c r="L4" s="76" t="s">
        <v>541</v>
      </c>
      <c r="M4" s="77">
        <v>159.5</v>
      </c>
      <c r="N4" s="78" t="s">
        <v>30</v>
      </c>
      <c r="O4" s="79">
        <v>11</v>
      </c>
      <c r="P4" s="80" t="s">
        <v>542</v>
      </c>
      <c r="Q4" s="79">
        <v>84.6</v>
      </c>
      <c r="R4" s="79">
        <f t="shared" si="0"/>
        <v>74.2</v>
      </c>
      <c r="S4" s="79">
        <v>2</v>
      </c>
      <c r="T4" s="85" t="s">
        <v>392</v>
      </c>
    </row>
    <row r="5" ht="14.4" spans="1:20">
      <c r="A5" s="64">
        <v>328</v>
      </c>
      <c r="B5" s="64" t="s">
        <v>543</v>
      </c>
      <c r="C5" s="64" t="s">
        <v>23</v>
      </c>
      <c r="D5" s="64">
        <v>5</v>
      </c>
      <c r="E5" s="64">
        <v>86</v>
      </c>
      <c r="F5" s="64" t="s">
        <v>243</v>
      </c>
      <c r="G5" s="64">
        <v>27</v>
      </c>
      <c r="H5" s="65" t="s">
        <v>536</v>
      </c>
      <c r="I5" s="64" t="s">
        <v>26</v>
      </c>
      <c r="J5" s="76" t="s">
        <v>120</v>
      </c>
      <c r="K5" s="76" t="s">
        <v>537</v>
      </c>
      <c r="L5" s="76" t="s">
        <v>544</v>
      </c>
      <c r="M5" s="77">
        <v>164</v>
      </c>
      <c r="N5" s="78" t="s">
        <v>30</v>
      </c>
      <c r="O5" s="79">
        <v>11</v>
      </c>
      <c r="P5" s="80" t="s">
        <v>545</v>
      </c>
      <c r="Q5" s="79">
        <v>81.8</v>
      </c>
      <c r="R5" s="79">
        <f t="shared" si="0"/>
        <v>73.7</v>
      </c>
      <c r="S5" s="79">
        <v>3</v>
      </c>
      <c r="T5" s="85" t="s">
        <v>392</v>
      </c>
    </row>
    <row r="6" ht="14.4" spans="1:20">
      <c r="A6" s="64">
        <v>334</v>
      </c>
      <c r="B6" s="64" t="s">
        <v>546</v>
      </c>
      <c r="C6" s="64" t="s">
        <v>43</v>
      </c>
      <c r="D6" s="64">
        <v>5</v>
      </c>
      <c r="E6" s="64">
        <v>92</v>
      </c>
      <c r="F6" s="64" t="s">
        <v>243</v>
      </c>
      <c r="G6" s="64">
        <v>27</v>
      </c>
      <c r="H6" s="65" t="s">
        <v>536</v>
      </c>
      <c r="I6" s="64" t="s">
        <v>26</v>
      </c>
      <c r="J6" s="76" t="s">
        <v>120</v>
      </c>
      <c r="K6" s="76" t="s">
        <v>537</v>
      </c>
      <c r="L6" s="76" t="s">
        <v>547</v>
      </c>
      <c r="M6" s="77">
        <v>158</v>
      </c>
      <c r="N6" s="78" t="s">
        <v>30</v>
      </c>
      <c r="O6" s="79">
        <v>11</v>
      </c>
      <c r="P6" s="80" t="s">
        <v>548</v>
      </c>
      <c r="Q6" s="79">
        <v>83.8</v>
      </c>
      <c r="R6" s="79">
        <f t="shared" si="0"/>
        <v>73.5</v>
      </c>
      <c r="S6" s="79">
        <v>4</v>
      </c>
      <c r="T6" s="85" t="s">
        <v>392</v>
      </c>
    </row>
    <row r="7" ht="14.4" spans="1:20">
      <c r="A7" s="64">
        <v>337</v>
      </c>
      <c r="B7" s="64" t="s">
        <v>549</v>
      </c>
      <c r="C7" s="64" t="s">
        <v>23</v>
      </c>
      <c r="D7" s="64">
        <v>5</v>
      </c>
      <c r="E7" s="64">
        <v>95</v>
      </c>
      <c r="F7" s="64" t="s">
        <v>243</v>
      </c>
      <c r="G7" s="64">
        <v>27</v>
      </c>
      <c r="H7" s="65" t="s">
        <v>536</v>
      </c>
      <c r="I7" s="64" t="s">
        <v>26</v>
      </c>
      <c r="J7" s="76" t="s">
        <v>120</v>
      </c>
      <c r="K7" s="76" t="s">
        <v>537</v>
      </c>
      <c r="L7" s="76" t="s">
        <v>550</v>
      </c>
      <c r="M7" s="77">
        <v>150</v>
      </c>
      <c r="N7" s="78" t="s">
        <v>30</v>
      </c>
      <c r="O7" s="79">
        <v>11</v>
      </c>
      <c r="P7" s="80" t="s">
        <v>551</v>
      </c>
      <c r="Q7" s="79">
        <v>85</v>
      </c>
      <c r="R7" s="79">
        <f t="shared" si="0"/>
        <v>72.5</v>
      </c>
      <c r="S7" s="79">
        <v>5</v>
      </c>
      <c r="T7" s="85" t="s">
        <v>392</v>
      </c>
    </row>
    <row r="8" ht="14.4" spans="1:20">
      <c r="A8" s="64">
        <v>333</v>
      </c>
      <c r="B8" s="64" t="s">
        <v>552</v>
      </c>
      <c r="C8" s="64" t="s">
        <v>43</v>
      </c>
      <c r="D8" s="64">
        <v>5</v>
      </c>
      <c r="E8" s="64">
        <v>91</v>
      </c>
      <c r="F8" s="64" t="s">
        <v>243</v>
      </c>
      <c r="G8" s="64">
        <v>27</v>
      </c>
      <c r="H8" s="65" t="s">
        <v>536</v>
      </c>
      <c r="I8" s="64" t="s">
        <v>26</v>
      </c>
      <c r="J8" s="76" t="s">
        <v>120</v>
      </c>
      <c r="K8" s="76" t="s">
        <v>537</v>
      </c>
      <c r="L8" s="76" t="s">
        <v>553</v>
      </c>
      <c r="M8" s="77">
        <v>159.5</v>
      </c>
      <c r="N8" s="78" t="s">
        <v>30</v>
      </c>
      <c r="O8" s="79">
        <v>11</v>
      </c>
      <c r="P8" s="80" t="s">
        <v>554</v>
      </c>
      <c r="Q8" s="79">
        <v>77</v>
      </c>
      <c r="R8" s="79">
        <f t="shared" si="0"/>
        <v>70.4</v>
      </c>
      <c r="S8" s="79">
        <v>6</v>
      </c>
      <c r="T8" s="85" t="s">
        <v>392</v>
      </c>
    </row>
    <row r="9" ht="14.4" spans="1:20">
      <c r="A9" s="64">
        <v>1528</v>
      </c>
      <c r="B9" s="66" t="s">
        <v>555</v>
      </c>
      <c r="C9" s="67" t="s">
        <v>43</v>
      </c>
      <c r="D9" s="67">
        <v>5</v>
      </c>
      <c r="E9" s="67">
        <v>117</v>
      </c>
      <c r="F9" s="68">
        <v>44764</v>
      </c>
      <c r="G9" s="67">
        <v>27</v>
      </c>
      <c r="H9" s="69" t="s">
        <v>536</v>
      </c>
      <c r="I9" s="64" t="s">
        <v>26</v>
      </c>
      <c r="J9" s="81" t="s">
        <v>120</v>
      </c>
      <c r="K9" s="82" t="s">
        <v>537</v>
      </c>
      <c r="L9" s="83" t="s">
        <v>556</v>
      </c>
      <c r="M9" s="84">
        <v>124.5</v>
      </c>
      <c r="N9" s="78" t="s">
        <v>30</v>
      </c>
      <c r="O9" s="79">
        <v>11</v>
      </c>
      <c r="P9" s="80" t="s">
        <v>557</v>
      </c>
      <c r="Q9" s="79">
        <v>84.4</v>
      </c>
      <c r="R9" s="79">
        <f t="shared" si="0"/>
        <v>67.1</v>
      </c>
      <c r="S9" s="79">
        <v>7</v>
      </c>
      <c r="T9" s="85" t="s">
        <v>392</v>
      </c>
    </row>
    <row r="10" ht="14.4" spans="1:20">
      <c r="A10" s="64">
        <v>1527</v>
      </c>
      <c r="B10" s="66" t="s">
        <v>558</v>
      </c>
      <c r="C10" s="67" t="s">
        <v>23</v>
      </c>
      <c r="D10" s="67">
        <v>5</v>
      </c>
      <c r="E10" s="67">
        <v>118</v>
      </c>
      <c r="F10" s="68">
        <v>44764</v>
      </c>
      <c r="G10" s="67">
        <v>27</v>
      </c>
      <c r="H10" s="69" t="s">
        <v>536</v>
      </c>
      <c r="I10" s="64" t="s">
        <v>26</v>
      </c>
      <c r="J10" s="81" t="s">
        <v>120</v>
      </c>
      <c r="K10" s="82" t="s">
        <v>537</v>
      </c>
      <c r="L10" s="83" t="s">
        <v>559</v>
      </c>
      <c r="M10" s="84">
        <v>124.5</v>
      </c>
      <c r="N10" s="78" t="s">
        <v>30</v>
      </c>
      <c r="O10" s="79">
        <v>11</v>
      </c>
      <c r="P10" s="80" t="s">
        <v>560</v>
      </c>
      <c r="Q10" s="79">
        <v>84</v>
      </c>
      <c r="R10" s="79">
        <f t="shared" si="0"/>
        <v>66.9</v>
      </c>
      <c r="S10" s="79">
        <v>8</v>
      </c>
      <c r="T10" s="85" t="s">
        <v>392</v>
      </c>
    </row>
    <row r="11" ht="14.4" spans="1:20">
      <c r="A11" s="64">
        <v>1534</v>
      </c>
      <c r="B11" s="66" t="s">
        <v>561</v>
      </c>
      <c r="C11" s="67" t="s">
        <v>23</v>
      </c>
      <c r="D11" s="67">
        <v>5</v>
      </c>
      <c r="E11" s="67">
        <v>119</v>
      </c>
      <c r="F11" s="68">
        <v>44764</v>
      </c>
      <c r="G11" s="67">
        <v>27</v>
      </c>
      <c r="H11" s="69" t="s">
        <v>536</v>
      </c>
      <c r="I11" s="64" t="s">
        <v>26</v>
      </c>
      <c r="J11" s="81" t="s">
        <v>120</v>
      </c>
      <c r="K11" s="82" t="s">
        <v>537</v>
      </c>
      <c r="L11" s="83" t="s">
        <v>562</v>
      </c>
      <c r="M11" s="84">
        <v>124.5</v>
      </c>
      <c r="N11" s="78" t="s">
        <v>30</v>
      </c>
      <c r="O11" s="79">
        <v>11</v>
      </c>
      <c r="P11" s="80" t="s">
        <v>563</v>
      </c>
      <c r="Q11" s="79">
        <v>81.6</v>
      </c>
      <c r="R11" s="79">
        <f t="shared" si="0"/>
        <v>65.7</v>
      </c>
      <c r="S11" s="79">
        <v>9</v>
      </c>
      <c r="T11" s="85" t="s">
        <v>392</v>
      </c>
    </row>
    <row r="12" ht="14.4" spans="1:20">
      <c r="A12" s="64">
        <v>1530</v>
      </c>
      <c r="B12" s="66" t="s">
        <v>564</v>
      </c>
      <c r="C12" s="67" t="s">
        <v>23</v>
      </c>
      <c r="D12" s="67">
        <v>5</v>
      </c>
      <c r="E12" s="67">
        <v>121</v>
      </c>
      <c r="F12" s="68">
        <v>44764</v>
      </c>
      <c r="G12" s="67">
        <v>27</v>
      </c>
      <c r="H12" s="69" t="s">
        <v>536</v>
      </c>
      <c r="I12" s="64" t="s">
        <v>26</v>
      </c>
      <c r="J12" s="81" t="s">
        <v>120</v>
      </c>
      <c r="K12" s="82" t="s">
        <v>537</v>
      </c>
      <c r="L12" s="83" t="s">
        <v>565</v>
      </c>
      <c r="M12" s="84">
        <v>124.5</v>
      </c>
      <c r="N12" s="78" t="s">
        <v>30</v>
      </c>
      <c r="O12" s="79">
        <v>11</v>
      </c>
      <c r="P12" s="80" t="s">
        <v>566</v>
      </c>
      <c r="Q12" s="79">
        <v>80.6</v>
      </c>
      <c r="R12" s="79">
        <f t="shared" si="0"/>
        <v>65.2</v>
      </c>
      <c r="S12" s="79">
        <v>10</v>
      </c>
      <c r="T12" s="85" t="s">
        <v>392</v>
      </c>
    </row>
    <row r="13" ht="14.4" spans="1:20">
      <c r="A13" s="64">
        <v>1535</v>
      </c>
      <c r="B13" s="66" t="s">
        <v>567</v>
      </c>
      <c r="C13" s="67" t="s">
        <v>43</v>
      </c>
      <c r="D13" s="67">
        <v>5</v>
      </c>
      <c r="E13" s="67">
        <v>116</v>
      </c>
      <c r="F13" s="68">
        <v>44764</v>
      </c>
      <c r="G13" s="67">
        <v>27</v>
      </c>
      <c r="H13" s="69" t="s">
        <v>536</v>
      </c>
      <c r="I13" s="64" t="s">
        <v>26</v>
      </c>
      <c r="J13" s="81" t="s">
        <v>120</v>
      </c>
      <c r="K13" s="82" t="s">
        <v>537</v>
      </c>
      <c r="L13" s="83" t="s">
        <v>568</v>
      </c>
      <c r="M13" s="84">
        <v>124.5</v>
      </c>
      <c r="N13" s="78" t="s">
        <v>30</v>
      </c>
      <c r="O13" s="79">
        <v>11</v>
      </c>
      <c r="P13" s="80" t="s">
        <v>569</v>
      </c>
      <c r="Q13" s="79">
        <v>78</v>
      </c>
      <c r="R13" s="79">
        <f t="shared" si="0"/>
        <v>63.9</v>
      </c>
      <c r="S13" s="79">
        <v>11</v>
      </c>
      <c r="T13" s="85"/>
    </row>
    <row r="14" ht="14.4" spans="1:20">
      <c r="A14" s="64">
        <v>351</v>
      </c>
      <c r="B14" s="64" t="s">
        <v>570</v>
      </c>
      <c r="C14" s="64" t="s">
        <v>23</v>
      </c>
      <c r="D14" s="64">
        <v>5</v>
      </c>
      <c r="E14" s="64">
        <v>109</v>
      </c>
      <c r="F14" s="64" t="s">
        <v>243</v>
      </c>
      <c r="G14" s="64">
        <v>27</v>
      </c>
      <c r="H14" s="65" t="s">
        <v>536</v>
      </c>
      <c r="I14" s="64" t="s">
        <v>26</v>
      </c>
      <c r="J14" s="76" t="s">
        <v>120</v>
      </c>
      <c r="K14" s="76" t="s">
        <v>537</v>
      </c>
      <c r="L14" s="76" t="s">
        <v>571</v>
      </c>
      <c r="M14" s="77">
        <v>112.5</v>
      </c>
      <c r="N14" s="78" t="s">
        <v>30</v>
      </c>
      <c r="O14" s="79">
        <v>11</v>
      </c>
      <c r="P14" s="80" t="s">
        <v>572</v>
      </c>
      <c r="Q14" s="79">
        <v>82.2</v>
      </c>
      <c r="R14" s="79">
        <f t="shared" si="0"/>
        <v>63.6</v>
      </c>
      <c r="S14" s="79">
        <v>12</v>
      </c>
      <c r="T14" s="85"/>
    </row>
    <row r="15" ht="14.4" spans="1:20">
      <c r="A15" s="64">
        <v>1533</v>
      </c>
      <c r="B15" s="66" t="s">
        <v>573</v>
      </c>
      <c r="C15" s="67" t="s">
        <v>43</v>
      </c>
      <c r="D15" s="67">
        <v>5</v>
      </c>
      <c r="E15" s="67">
        <v>120</v>
      </c>
      <c r="F15" s="68">
        <v>44764</v>
      </c>
      <c r="G15" s="67">
        <v>27</v>
      </c>
      <c r="H15" s="69" t="s">
        <v>536</v>
      </c>
      <c r="I15" s="64" t="s">
        <v>26</v>
      </c>
      <c r="J15" s="81" t="s">
        <v>120</v>
      </c>
      <c r="K15" s="82" t="s">
        <v>537</v>
      </c>
      <c r="L15" s="83" t="s">
        <v>574</v>
      </c>
      <c r="M15" s="84">
        <v>124.5</v>
      </c>
      <c r="N15" s="78" t="s">
        <v>30</v>
      </c>
      <c r="O15" s="79">
        <v>11</v>
      </c>
      <c r="P15" s="80" t="s">
        <v>575</v>
      </c>
      <c r="Q15" s="79">
        <v>76.2</v>
      </c>
      <c r="R15" s="79">
        <f t="shared" si="0"/>
        <v>63</v>
      </c>
      <c r="S15" s="79">
        <v>13</v>
      </c>
      <c r="T15" s="85"/>
    </row>
    <row r="16" ht="14.4" spans="1:20">
      <c r="A16" s="64">
        <v>324</v>
      </c>
      <c r="B16" s="64" t="s">
        <v>576</v>
      </c>
      <c r="C16" s="64" t="s">
        <v>43</v>
      </c>
      <c r="D16" s="64">
        <v>5</v>
      </c>
      <c r="E16" s="64">
        <v>82</v>
      </c>
      <c r="F16" s="64" t="s">
        <v>243</v>
      </c>
      <c r="G16" s="64">
        <v>27</v>
      </c>
      <c r="H16" s="70" t="s">
        <v>577</v>
      </c>
      <c r="I16" s="64" t="s">
        <v>26</v>
      </c>
      <c r="J16" s="76" t="s">
        <v>146</v>
      </c>
      <c r="K16" s="76" t="s">
        <v>537</v>
      </c>
      <c r="L16" s="76" t="s">
        <v>578</v>
      </c>
      <c r="M16" s="77">
        <v>189.5</v>
      </c>
      <c r="N16" s="78" t="s">
        <v>30</v>
      </c>
      <c r="O16" s="79">
        <v>11</v>
      </c>
      <c r="P16" s="80" t="s">
        <v>579</v>
      </c>
      <c r="Q16" s="79">
        <v>87.8</v>
      </c>
      <c r="R16" s="79">
        <f t="shared" si="0"/>
        <v>81.8</v>
      </c>
      <c r="S16" s="79">
        <v>1</v>
      </c>
      <c r="T16" s="85" t="s">
        <v>392</v>
      </c>
    </row>
    <row r="17" ht="14.4" spans="1:20">
      <c r="A17" s="64">
        <v>322</v>
      </c>
      <c r="B17" s="64" t="s">
        <v>580</v>
      </c>
      <c r="C17" s="64" t="s">
        <v>43</v>
      </c>
      <c r="D17" s="64">
        <v>5</v>
      </c>
      <c r="E17" s="64">
        <v>80</v>
      </c>
      <c r="F17" s="64" t="s">
        <v>243</v>
      </c>
      <c r="G17" s="64">
        <v>27</v>
      </c>
      <c r="H17" s="70" t="s">
        <v>577</v>
      </c>
      <c r="I17" s="64" t="s">
        <v>26</v>
      </c>
      <c r="J17" s="76" t="s">
        <v>146</v>
      </c>
      <c r="K17" s="76" t="s">
        <v>537</v>
      </c>
      <c r="L17" s="76" t="s">
        <v>581</v>
      </c>
      <c r="M17" s="77">
        <v>194</v>
      </c>
      <c r="N17" s="78" t="s">
        <v>30</v>
      </c>
      <c r="O17" s="80">
        <v>11</v>
      </c>
      <c r="P17" s="80" t="s">
        <v>582</v>
      </c>
      <c r="Q17" s="79">
        <v>85.6</v>
      </c>
      <c r="R17" s="79">
        <f t="shared" si="0"/>
        <v>81.6</v>
      </c>
      <c r="S17" s="79">
        <v>2</v>
      </c>
      <c r="T17" s="85" t="s">
        <v>392</v>
      </c>
    </row>
    <row r="18" ht="14.4" spans="1:20">
      <c r="A18" s="64">
        <v>325</v>
      </c>
      <c r="B18" s="64" t="s">
        <v>583</v>
      </c>
      <c r="C18" s="64" t="s">
        <v>43</v>
      </c>
      <c r="D18" s="64">
        <v>5</v>
      </c>
      <c r="E18" s="64">
        <v>83</v>
      </c>
      <c r="F18" s="64" t="s">
        <v>243</v>
      </c>
      <c r="G18" s="64">
        <v>27</v>
      </c>
      <c r="H18" s="70" t="s">
        <v>577</v>
      </c>
      <c r="I18" s="64" t="s">
        <v>26</v>
      </c>
      <c r="J18" s="76" t="s">
        <v>146</v>
      </c>
      <c r="K18" s="76" t="s">
        <v>537</v>
      </c>
      <c r="L18" s="76" t="s">
        <v>584</v>
      </c>
      <c r="M18" s="77">
        <v>182.5</v>
      </c>
      <c r="N18" s="78" t="s">
        <v>30</v>
      </c>
      <c r="O18" s="79">
        <v>11</v>
      </c>
      <c r="P18" s="80" t="s">
        <v>585</v>
      </c>
      <c r="Q18" s="79">
        <v>85.2</v>
      </c>
      <c r="R18" s="79">
        <f t="shared" si="0"/>
        <v>79.1</v>
      </c>
      <c r="S18" s="79">
        <v>3</v>
      </c>
      <c r="T18" s="85" t="s">
        <v>392</v>
      </c>
    </row>
    <row r="19" ht="14.4" spans="1:20">
      <c r="A19" s="64">
        <v>327</v>
      </c>
      <c r="B19" s="64" t="s">
        <v>586</v>
      </c>
      <c r="C19" s="64" t="s">
        <v>43</v>
      </c>
      <c r="D19" s="64">
        <v>5</v>
      </c>
      <c r="E19" s="64">
        <v>85</v>
      </c>
      <c r="F19" s="64" t="s">
        <v>243</v>
      </c>
      <c r="G19" s="64">
        <v>27</v>
      </c>
      <c r="H19" s="70" t="s">
        <v>577</v>
      </c>
      <c r="I19" s="64" t="s">
        <v>26</v>
      </c>
      <c r="J19" s="76" t="s">
        <v>146</v>
      </c>
      <c r="K19" s="76" t="s">
        <v>537</v>
      </c>
      <c r="L19" s="76" t="s">
        <v>587</v>
      </c>
      <c r="M19" s="77">
        <v>169.5</v>
      </c>
      <c r="N19" s="78" t="s">
        <v>30</v>
      </c>
      <c r="O19" s="79">
        <v>11</v>
      </c>
      <c r="P19" s="80" t="s">
        <v>588</v>
      </c>
      <c r="Q19" s="79">
        <v>84.4</v>
      </c>
      <c r="R19" s="79">
        <f t="shared" si="0"/>
        <v>76.1</v>
      </c>
      <c r="S19" s="79">
        <v>4</v>
      </c>
      <c r="T19" s="85" t="s">
        <v>392</v>
      </c>
    </row>
    <row r="20" ht="14.4" spans="1:20">
      <c r="A20" s="64">
        <v>331</v>
      </c>
      <c r="B20" s="64" t="s">
        <v>589</v>
      </c>
      <c r="C20" s="64" t="s">
        <v>43</v>
      </c>
      <c r="D20" s="64">
        <v>5</v>
      </c>
      <c r="E20" s="64">
        <v>89</v>
      </c>
      <c r="F20" s="64" t="s">
        <v>243</v>
      </c>
      <c r="G20" s="64">
        <v>27</v>
      </c>
      <c r="H20" s="70" t="s">
        <v>577</v>
      </c>
      <c r="I20" s="64" t="s">
        <v>26</v>
      </c>
      <c r="J20" s="76" t="s">
        <v>146</v>
      </c>
      <c r="K20" s="76" t="s">
        <v>537</v>
      </c>
      <c r="L20" s="76" t="s">
        <v>590</v>
      </c>
      <c r="M20" s="77">
        <v>160</v>
      </c>
      <c r="N20" s="78" t="s">
        <v>30</v>
      </c>
      <c r="O20" s="79">
        <v>11</v>
      </c>
      <c r="P20" s="80" t="s">
        <v>591</v>
      </c>
      <c r="Q20" s="79">
        <v>81.8</v>
      </c>
      <c r="R20" s="79">
        <f t="shared" si="0"/>
        <v>72.9</v>
      </c>
      <c r="S20" s="79">
        <v>5</v>
      </c>
      <c r="T20" s="85" t="s">
        <v>392</v>
      </c>
    </row>
    <row r="21" ht="14.4" spans="1:20">
      <c r="A21" s="64">
        <v>335</v>
      </c>
      <c r="B21" s="64" t="s">
        <v>592</v>
      </c>
      <c r="C21" s="64" t="s">
        <v>43</v>
      </c>
      <c r="D21" s="64">
        <v>5</v>
      </c>
      <c r="E21" s="64">
        <v>93</v>
      </c>
      <c r="F21" s="64" t="s">
        <v>243</v>
      </c>
      <c r="G21" s="64">
        <v>27</v>
      </c>
      <c r="H21" s="70" t="s">
        <v>577</v>
      </c>
      <c r="I21" s="64" t="s">
        <v>26</v>
      </c>
      <c r="J21" s="76" t="s">
        <v>146</v>
      </c>
      <c r="K21" s="76" t="s">
        <v>537</v>
      </c>
      <c r="L21" s="76" t="s">
        <v>593</v>
      </c>
      <c r="M21" s="77">
        <v>158</v>
      </c>
      <c r="N21" s="78" t="s">
        <v>30</v>
      </c>
      <c r="O21" s="79">
        <v>11</v>
      </c>
      <c r="P21" s="80" t="s">
        <v>594</v>
      </c>
      <c r="Q21" s="79">
        <v>80.4</v>
      </c>
      <c r="R21" s="79">
        <f t="shared" si="0"/>
        <v>71.8</v>
      </c>
      <c r="S21" s="79">
        <v>6</v>
      </c>
      <c r="T21" s="85" t="s">
        <v>392</v>
      </c>
    </row>
    <row r="22" ht="14.4" spans="1:20">
      <c r="A22" s="64">
        <v>345</v>
      </c>
      <c r="B22" s="64" t="s">
        <v>595</v>
      </c>
      <c r="C22" s="64" t="s">
        <v>43</v>
      </c>
      <c r="D22" s="64">
        <v>5</v>
      </c>
      <c r="E22" s="64">
        <v>103</v>
      </c>
      <c r="F22" s="64" t="s">
        <v>243</v>
      </c>
      <c r="G22" s="64">
        <v>27</v>
      </c>
      <c r="H22" s="70" t="s">
        <v>577</v>
      </c>
      <c r="I22" s="64" t="s">
        <v>26</v>
      </c>
      <c r="J22" s="76" t="s">
        <v>146</v>
      </c>
      <c r="K22" s="76" t="s">
        <v>537</v>
      </c>
      <c r="L22" s="76" t="s">
        <v>596</v>
      </c>
      <c r="M22" s="77">
        <v>131.5</v>
      </c>
      <c r="N22" s="78" t="s">
        <v>30</v>
      </c>
      <c r="O22" s="79">
        <v>11</v>
      </c>
      <c r="P22" s="80" t="s">
        <v>597</v>
      </c>
      <c r="Q22" s="79">
        <v>88.2</v>
      </c>
      <c r="R22" s="79">
        <f t="shared" si="0"/>
        <v>70.4</v>
      </c>
      <c r="S22" s="79">
        <v>7</v>
      </c>
      <c r="T22" s="85" t="s">
        <v>392</v>
      </c>
    </row>
    <row r="23" ht="14.4" spans="1:20">
      <c r="A23" s="64">
        <v>347</v>
      </c>
      <c r="B23" s="64" t="s">
        <v>598</v>
      </c>
      <c r="C23" s="64" t="s">
        <v>43</v>
      </c>
      <c r="D23" s="64">
        <v>5</v>
      </c>
      <c r="E23" s="64">
        <v>105</v>
      </c>
      <c r="F23" s="64" t="s">
        <v>243</v>
      </c>
      <c r="G23" s="64">
        <v>27</v>
      </c>
      <c r="H23" s="70" t="s">
        <v>577</v>
      </c>
      <c r="I23" s="64" t="s">
        <v>26</v>
      </c>
      <c r="J23" s="76" t="s">
        <v>146</v>
      </c>
      <c r="K23" s="76" t="s">
        <v>537</v>
      </c>
      <c r="L23" s="76" t="s">
        <v>599</v>
      </c>
      <c r="M23" s="77">
        <v>129</v>
      </c>
      <c r="N23" s="78" t="s">
        <v>30</v>
      </c>
      <c r="O23" s="79">
        <v>11</v>
      </c>
      <c r="P23" s="80" t="s">
        <v>600</v>
      </c>
      <c r="Q23" s="79">
        <v>87.2</v>
      </c>
      <c r="R23" s="79">
        <f t="shared" si="0"/>
        <v>69.4</v>
      </c>
      <c r="S23" s="79">
        <v>8</v>
      </c>
      <c r="T23" s="85" t="s">
        <v>392</v>
      </c>
    </row>
    <row r="24" ht="14.4" spans="1:20">
      <c r="A24" s="64">
        <v>343</v>
      </c>
      <c r="B24" s="64" t="s">
        <v>601</v>
      </c>
      <c r="C24" s="64" t="s">
        <v>43</v>
      </c>
      <c r="D24" s="64">
        <v>5</v>
      </c>
      <c r="E24" s="64">
        <v>101</v>
      </c>
      <c r="F24" s="64" t="s">
        <v>243</v>
      </c>
      <c r="G24" s="64">
        <v>27</v>
      </c>
      <c r="H24" s="70" t="s">
        <v>577</v>
      </c>
      <c r="I24" s="64" t="s">
        <v>26</v>
      </c>
      <c r="J24" s="76" t="s">
        <v>146</v>
      </c>
      <c r="K24" s="76" t="s">
        <v>537</v>
      </c>
      <c r="L24" s="76" t="s">
        <v>602</v>
      </c>
      <c r="M24" s="77">
        <v>139.5</v>
      </c>
      <c r="N24" s="78" t="s">
        <v>30</v>
      </c>
      <c r="O24" s="79">
        <v>11</v>
      </c>
      <c r="P24" s="80" t="s">
        <v>603</v>
      </c>
      <c r="Q24" s="79">
        <v>81.4</v>
      </c>
      <c r="R24" s="79">
        <f t="shared" si="0"/>
        <v>68.6</v>
      </c>
      <c r="S24" s="79">
        <v>9</v>
      </c>
      <c r="T24" s="85" t="s">
        <v>392</v>
      </c>
    </row>
    <row r="25" ht="14.4" spans="1:20">
      <c r="A25" s="64">
        <v>346</v>
      </c>
      <c r="B25" s="64" t="s">
        <v>604</v>
      </c>
      <c r="C25" s="64" t="s">
        <v>43</v>
      </c>
      <c r="D25" s="64">
        <v>5</v>
      </c>
      <c r="E25" s="64">
        <v>104</v>
      </c>
      <c r="F25" s="64" t="s">
        <v>243</v>
      </c>
      <c r="G25" s="64">
        <v>27</v>
      </c>
      <c r="H25" s="70" t="s">
        <v>577</v>
      </c>
      <c r="I25" s="64" t="s">
        <v>26</v>
      </c>
      <c r="J25" s="76" t="s">
        <v>146</v>
      </c>
      <c r="K25" s="76" t="s">
        <v>537</v>
      </c>
      <c r="L25" s="76" t="s">
        <v>605</v>
      </c>
      <c r="M25" s="77">
        <v>130</v>
      </c>
      <c r="N25" s="78" t="s">
        <v>30</v>
      </c>
      <c r="O25" s="79">
        <v>11</v>
      </c>
      <c r="P25" s="80" t="s">
        <v>606</v>
      </c>
      <c r="Q25" s="79">
        <v>77.6</v>
      </c>
      <c r="R25" s="79">
        <f t="shared" si="0"/>
        <v>64.8</v>
      </c>
      <c r="S25" s="79">
        <v>10</v>
      </c>
      <c r="T25" s="85" t="s">
        <v>392</v>
      </c>
    </row>
    <row r="26" ht="14.4" spans="1:20">
      <c r="A26" s="64">
        <v>348</v>
      </c>
      <c r="B26" s="64" t="s">
        <v>607</v>
      </c>
      <c r="C26" s="64" t="s">
        <v>43</v>
      </c>
      <c r="D26" s="64">
        <v>5</v>
      </c>
      <c r="E26" s="64">
        <v>106</v>
      </c>
      <c r="F26" s="64" t="s">
        <v>243</v>
      </c>
      <c r="G26" s="64">
        <v>27</v>
      </c>
      <c r="H26" s="70" t="s">
        <v>577</v>
      </c>
      <c r="I26" s="64" t="s">
        <v>26</v>
      </c>
      <c r="J26" s="76" t="s">
        <v>146</v>
      </c>
      <c r="K26" s="76" t="s">
        <v>537</v>
      </c>
      <c r="L26" s="76" t="s">
        <v>608</v>
      </c>
      <c r="M26" s="77">
        <v>124</v>
      </c>
      <c r="N26" s="78" t="s">
        <v>30</v>
      </c>
      <c r="O26" s="79">
        <v>11</v>
      </c>
      <c r="P26" s="80" t="s">
        <v>609</v>
      </c>
      <c r="Q26" s="79">
        <v>71.4</v>
      </c>
      <c r="R26" s="79">
        <f t="shared" si="0"/>
        <v>60.5</v>
      </c>
      <c r="S26" s="79">
        <v>11</v>
      </c>
      <c r="T26" s="85" t="s">
        <v>392</v>
      </c>
    </row>
    <row r="27" ht="14.4" spans="1:20">
      <c r="A27" s="64">
        <v>338</v>
      </c>
      <c r="B27" s="64" t="s">
        <v>610</v>
      </c>
      <c r="C27" s="64" t="s">
        <v>23</v>
      </c>
      <c r="D27" s="64">
        <v>5</v>
      </c>
      <c r="E27" s="64">
        <v>96</v>
      </c>
      <c r="F27" s="64" t="s">
        <v>243</v>
      </c>
      <c r="G27" s="64">
        <v>27</v>
      </c>
      <c r="H27" s="70" t="s">
        <v>577</v>
      </c>
      <c r="I27" s="64" t="s">
        <v>26</v>
      </c>
      <c r="J27" s="76" t="s">
        <v>146</v>
      </c>
      <c r="K27" s="76" t="s">
        <v>537</v>
      </c>
      <c r="L27" s="76" t="s">
        <v>611</v>
      </c>
      <c r="M27" s="77">
        <v>146</v>
      </c>
      <c r="N27" s="78" t="s">
        <v>30</v>
      </c>
      <c r="O27" s="79">
        <v>11</v>
      </c>
      <c r="P27" s="85" t="s">
        <v>95</v>
      </c>
      <c r="Q27" s="79">
        <v>0</v>
      </c>
      <c r="R27" s="79">
        <f t="shared" si="0"/>
        <v>29.2</v>
      </c>
      <c r="S27" s="79">
        <v>12</v>
      </c>
      <c r="T27" s="85" t="s">
        <v>207</v>
      </c>
    </row>
    <row r="28" ht="14.4" spans="1:20">
      <c r="A28" s="64">
        <v>323</v>
      </c>
      <c r="B28" s="64" t="s">
        <v>612</v>
      </c>
      <c r="C28" s="64" t="s">
        <v>43</v>
      </c>
      <c r="D28" s="64">
        <v>5</v>
      </c>
      <c r="E28" s="64">
        <v>81</v>
      </c>
      <c r="F28" s="64" t="s">
        <v>243</v>
      </c>
      <c r="G28" s="64">
        <v>27</v>
      </c>
      <c r="H28" s="71" t="s">
        <v>613</v>
      </c>
      <c r="I28" s="64" t="s">
        <v>26</v>
      </c>
      <c r="J28" s="76" t="s">
        <v>146</v>
      </c>
      <c r="K28" s="76" t="s">
        <v>537</v>
      </c>
      <c r="L28" s="76" t="s">
        <v>614</v>
      </c>
      <c r="M28" s="77">
        <v>191.5</v>
      </c>
      <c r="N28" s="86" t="s">
        <v>50</v>
      </c>
      <c r="O28" s="79">
        <v>11</v>
      </c>
      <c r="P28" s="80" t="s">
        <v>615</v>
      </c>
      <c r="Q28" s="79">
        <v>88.4</v>
      </c>
      <c r="R28" s="79">
        <f t="shared" ref="R28:R31" si="1">M28*0.2+Q28*0.5</f>
        <v>82.5</v>
      </c>
      <c r="S28" s="79">
        <v>1</v>
      </c>
      <c r="T28" s="85" t="s">
        <v>32</v>
      </c>
    </row>
    <row r="29" ht="14.4" spans="1:20">
      <c r="A29" s="64">
        <v>329</v>
      </c>
      <c r="B29" s="64" t="s">
        <v>472</v>
      </c>
      <c r="C29" s="64" t="s">
        <v>43</v>
      </c>
      <c r="D29" s="64">
        <v>5</v>
      </c>
      <c r="E29" s="64">
        <v>87</v>
      </c>
      <c r="F29" s="64" t="s">
        <v>243</v>
      </c>
      <c r="G29" s="64">
        <v>27</v>
      </c>
      <c r="H29" s="71" t="s">
        <v>613</v>
      </c>
      <c r="I29" s="64" t="s">
        <v>26</v>
      </c>
      <c r="J29" s="76" t="s">
        <v>146</v>
      </c>
      <c r="K29" s="76" t="s">
        <v>537</v>
      </c>
      <c r="L29" s="76" t="s">
        <v>616</v>
      </c>
      <c r="M29" s="77">
        <v>164</v>
      </c>
      <c r="N29" s="86" t="s">
        <v>50</v>
      </c>
      <c r="O29" s="79">
        <v>11</v>
      </c>
      <c r="P29" s="80" t="s">
        <v>617</v>
      </c>
      <c r="Q29" s="79">
        <v>87.4</v>
      </c>
      <c r="R29" s="79">
        <f t="shared" si="1"/>
        <v>76.5</v>
      </c>
      <c r="S29" s="79">
        <v>2</v>
      </c>
      <c r="T29" s="85" t="s">
        <v>32</v>
      </c>
    </row>
    <row r="30" ht="14.4" spans="1:20">
      <c r="A30" s="64">
        <v>341</v>
      </c>
      <c r="B30" s="64" t="s">
        <v>618</v>
      </c>
      <c r="C30" s="64" t="s">
        <v>43</v>
      </c>
      <c r="D30" s="64">
        <v>5</v>
      </c>
      <c r="E30" s="64">
        <v>99</v>
      </c>
      <c r="F30" s="64" t="s">
        <v>243</v>
      </c>
      <c r="G30" s="64">
        <v>27</v>
      </c>
      <c r="H30" s="71" t="s">
        <v>613</v>
      </c>
      <c r="I30" s="64" t="s">
        <v>26</v>
      </c>
      <c r="J30" s="76" t="s">
        <v>146</v>
      </c>
      <c r="K30" s="76" t="s">
        <v>537</v>
      </c>
      <c r="L30" s="76" t="s">
        <v>619</v>
      </c>
      <c r="M30" s="77">
        <v>144</v>
      </c>
      <c r="N30" s="86" t="s">
        <v>50</v>
      </c>
      <c r="O30" s="79">
        <v>11</v>
      </c>
      <c r="P30" s="80" t="s">
        <v>620</v>
      </c>
      <c r="Q30" s="79">
        <v>80.4</v>
      </c>
      <c r="R30" s="79">
        <f t="shared" si="1"/>
        <v>69</v>
      </c>
      <c r="S30" s="79">
        <v>3</v>
      </c>
      <c r="T30" s="85" t="s">
        <v>392</v>
      </c>
    </row>
    <row r="31" ht="14.4" spans="1:20">
      <c r="A31" s="64">
        <v>326</v>
      </c>
      <c r="B31" s="64" t="s">
        <v>621</v>
      </c>
      <c r="C31" s="64" t="s">
        <v>43</v>
      </c>
      <c r="D31" s="64">
        <v>5</v>
      </c>
      <c r="E31" s="64">
        <v>84</v>
      </c>
      <c r="F31" s="64" t="s">
        <v>243</v>
      </c>
      <c r="G31" s="64">
        <v>27</v>
      </c>
      <c r="H31" s="71" t="s">
        <v>613</v>
      </c>
      <c r="I31" s="64" t="s">
        <v>26</v>
      </c>
      <c r="J31" s="76" t="s">
        <v>146</v>
      </c>
      <c r="K31" s="76" t="s">
        <v>537</v>
      </c>
      <c r="L31" s="76" t="s">
        <v>622</v>
      </c>
      <c r="M31" s="77">
        <v>176</v>
      </c>
      <c r="N31" s="86" t="s">
        <v>50</v>
      </c>
      <c r="O31" s="79">
        <v>11</v>
      </c>
      <c r="P31" s="85" t="s">
        <v>95</v>
      </c>
      <c r="Q31" s="79">
        <v>0</v>
      </c>
      <c r="R31" s="79">
        <f t="shared" si="1"/>
        <v>35.2</v>
      </c>
      <c r="S31" s="79">
        <v>4</v>
      </c>
      <c r="T31" s="85" t="s">
        <v>207</v>
      </c>
    </row>
  </sheetData>
  <mergeCells count="1">
    <mergeCell ref="A1:T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34"/>
  <sheetViews>
    <sheetView zoomScale="70" zoomScaleNormal="70" workbookViewId="0">
      <selection activeCell="X11" sqref="X11"/>
    </sheetView>
  </sheetViews>
  <sheetFormatPr defaultColWidth="8.7" defaultRowHeight="13.8"/>
  <cols>
    <col min="1" max="1" width="4.8" style="3" customWidth="1"/>
    <col min="2" max="2" width="6.9" style="3" customWidth="1"/>
    <col min="3" max="3" width="3.5" style="3" customWidth="1"/>
    <col min="4" max="5" width="7.9" style="3" hidden="1" customWidth="1"/>
    <col min="6" max="6" width="11.6" style="3" hidden="1" customWidth="1"/>
    <col min="7" max="7" width="3.7" style="3" hidden="1" customWidth="1"/>
    <col min="8" max="8" width="15.1" style="35" customWidth="1"/>
    <col min="9" max="9" width="12.6" style="3" customWidth="1"/>
    <col min="10" max="11" width="13.8" style="36" customWidth="1"/>
    <col min="12" max="12" width="12.9" style="36" customWidth="1"/>
    <col min="13" max="13" width="7.7" style="3" customWidth="1"/>
    <col min="14" max="14" width="5.4" style="35" customWidth="1"/>
    <col min="15" max="15" width="4.6" style="3" customWidth="1"/>
    <col min="16" max="16" width="5.5" style="3" customWidth="1"/>
    <col min="17" max="17" width="7.3" style="3" customWidth="1"/>
    <col min="18" max="18" width="7.9" style="3" customWidth="1"/>
    <col min="19" max="19" width="6" style="3" customWidth="1"/>
    <col min="20" max="20" width="6.2" style="3" customWidth="1"/>
    <col min="21" max="16384" width="8.7" style="3"/>
  </cols>
  <sheetData>
    <row r="1" s="33" customFormat="1" ht="22.95" customHeight="1" spans="1:20">
      <c r="A1" s="37" t="s">
        <v>623</v>
      </c>
      <c r="B1" s="38"/>
      <c r="C1" s="38"/>
      <c r="D1" s="38"/>
      <c r="E1" s="38"/>
      <c r="F1" s="38"/>
      <c r="G1" s="38"/>
      <c r="H1" s="38"/>
      <c r="I1" s="38"/>
      <c r="J1" s="46"/>
      <c r="K1" s="46"/>
      <c r="L1" s="46"/>
      <c r="M1" s="38"/>
      <c r="N1" s="38"/>
      <c r="O1" s="38"/>
      <c r="P1" s="38"/>
      <c r="Q1" s="38"/>
      <c r="R1" s="38"/>
      <c r="S1" s="38"/>
      <c r="T1" s="38"/>
    </row>
    <row r="2" s="34" customFormat="1" ht="52.95" customHeight="1" spans="1:20">
      <c r="A2" s="26" t="s">
        <v>1</v>
      </c>
      <c r="B2" s="26" t="s">
        <v>2</v>
      </c>
      <c r="C2" s="26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39" t="s">
        <v>8</v>
      </c>
      <c r="I2" s="26" t="s">
        <v>9</v>
      </c>
      <c r="J2" s="47" t="s">
        <v>10</v>
      </c>
      <c r="K2" s="47" t="s">
        <v>11</v>
      </c>
      <c r="L2" s="47" t="s">
        <v>12</v>
      </c>
      <c r="M2" s="9" t="s">
        <v>13</v>
      </c>
      <c r="N2" s="48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194</v>
      </c>
      <c r="T2" s="58" t="s">
        <v>624</v>
      </c>
    </row>
    <row r="3" ht="19.95" customHeight="1" spans="1:20">
      <c r="A3" s="12">
        <v>2</v>
      </c>
      <c r="B3" s="12" t="s">
        <v>625</v>
      </c>
      <c r="C3" s="12" t="s">
        <v>23</v>
      </c>
      <c r="D3" s="12">
        <v>4</v>
      </c>
      <c r="E3" s="12">
        <v>2</v>
      </c>
      <c r="F3" s="12" t="s">
        <v>24</v>
      </c>
      <c r="G3" s="12">
        <v>27</v>
      </c>
      <c r="H3" s="40" t="s">
        <v>626</v>
      </c>
      <c r="I3" s="12" t="s">
        <v>26</v>
      </c>
      <c r="J3" s="49" t="s">
        <v>120</v>
      </c>
      <c r="K3" s="49" t="s">
        <v>627</v>
      </c>
      <c r="L3" s="49" t="s">
        <v>628</v>
      </c>
      <c r="M3" s="50">
        <v>198</v>
      </c>
      <c r="N3" s="51" t="s">
        <v>30</v>
      </c>
      <c r="O3" s="52">
        <v>12</v>
      </c>
      <c r="P3" s="52" t="s">
        <v>629</v>
      </c>
      <c r="Q3" s="52">
        <v>77.6</v>
      </c>
      <c r="R3" s="52">
        <f t="shared" ref="R3:R34" si="0">M3*0.2+Q3*0.5</f>
        <v>78.4</v>
      </c>
      <c r="S3" s="52">
        <v>1</v>
      </c>
      <c r="T3" s="59" t="s">
        <v>447</v>
      </c>
    </row>
    <row r="4" ht="19.95" customHeight="1" spans="1:20">
      <c r="A4" s="12">
        <v>6</v>
      </c>
      <c r="B4" s="12" t="s">
        <v>630</v>
      </c>
      <c r="C4" s="12" t="s">
        <v>23</v>
      </c>
      <c r="D4" s="12">
        <v>4</v>
      </c>
      <c r="E4" s="12">
        <v>6</v>
      </c>
      <c r="F4" s="12" t="s">
        <v>24</v>
      </c>
      <c r="G4" s="12">
        <v>27</v>
      </c>
      <c r="H4" s="40" t="s">
        <v>626</v>
      </c>
      <c r="I4" s="12" t="s">
        <v>26</v>
      </c>
      <c r="J4" s="49" t="s">
        <v>120</v>
      </c>
      <c r="K4" s="49" t="s">
        <v>627</v>
      </c>
      <c r="L4" s="49" t="s">
        <v>631</v>
      </c>
      <c r="M4" s="50">
        <v>171.5</v>
      </c>
      <c r="N4" s="51" t="s">
        <v>30</v>
      </c>
      <c r="O4" s="52">
        <v>12</v>
      </c>
      <c r="P4" s="52" t="s">
        <v>632</v>
      </c>
      <c r="Q4" s="52">
        <v>82.2</v>
      </c>
      <c r="R4" s="52">
        <f t="shared" si="0"/>
        <v>75.4</v>
      </c>
      <c r="S4" s="52">
        <v>2</v>
      </c>
      <c r="T4" s="59" t="s">
        <v>447</v>
      </c>
    </row>
    <row r="5" ht="19.95" customHeight="1" spans="1:20">
      <c r="A5" s="12">
        <v>10</v>
      </c>
      <c r="B5" s="12" t="s">
        <v>633</v>
      </c>
      <c r="C5" s="12" t="s">
        <v>23</v>
      </c>
      <c r="D5" s="12">
        <v>4</v>
      </c>
      <c r="E5" s="12">
        <v>10</v>
      </c>
      <c r="F5" s="12" t="s">
        <v>24</v>
      </c>
      <c r="G5" s="12">
        <v>27</v>
      </c>
      <c r="H5" s="40" t="s">
        <v>626</v>
      </c>
      <c r="I5" s="12" t="s">
        <v>26</v>
      </c>
      <c r="J5" s="49" t="s">
        <v>120</v>
      </c>
      <c r="K5" s="49" t="s">
        <v>627</v>
      </c>
      <c r="L5" s="49" t="s">
        <v>634</v>
      </c>
      <c r="M5" s="50">
        <v>165</v>
      </c>
      <c r="N5" s="51" t="s">
        <v>30</v>
      </c>
      <c r="O5" s="52">
        <v>12</v>
      </c>
      <c r="P5" s="52" t="s">
        <v>635</v>
      </c>
      <c r="Q5" s="52">
        <v>82.8</v>
      </c>
      <c r="R5" s="52">
        <f t="shared" si="0"/>
        <v>74.4</v>
      </c>
      <c r="S5" s="52">
        <v>3</v>
      </c>
      <c r="T5" s="59" t="s">
        <v>447</v>
      </c>
    </row>
    <row r="6" ht="19.95" customHeight="1" spans="1:20">
      <c r="A6" s="12">
        <v>15</v>
      </c>
      <c r="B6" s="12" t="s">
        <v>636</v>
      </c>
      <c r="C6" s="12" t="s">
        <v>23</v>
      </c>
      <c r="D6" s="12">
        <v>4</v>
      </c>
      <c r="E6" s="12">
        <v>15</v>
      </c>
      <c r="F6" s="12" t="s">
        <v>24</v>
      </c>
      <c r="G6" s="12">
        <v>27</v>
      </c>
      <c r="H6" s="40" t="s">
        <v>626</v>
      </c>
      <c r="I6" s="12" t="s">
        <v>26</v>
      </c>
      <c r="J6" s="49" t="s">
        <v>120</v>
      </c>
      <c r="K6" s="49" t="s">
        <v>627</v>
      </c>
      <c r="L6" s="49" t="s">
        <v>637</v>
      </c>
      <c r="M6" s="50">
        <v>156.5</v>
      </c>
      <c r="N6" s="51" t="s">
        <v>30</v>
      </c>
      <c r="O6" s="52">
        <v>12</v>
      </c>
      <c r="P6" s="52" t="s">
        <v>638</v>
      </c>
      <c r="Q6" s="52">
        <v>84.4</v>
      </c>
      <c r="R6" s="52">
        <f t="shared" si="0"/>
        <v>73.5</v>
      </c>
      <c r="S6" s="52">
        <v>4</v>
      </c>
      <c r="T6" s="59" t="s">
        <v>447</v>
      </c>
    </row>
    <row r="7" ht="19.95" customHeight="1" spans="1:20">
      <c r="A7" s="12">
        <v>14</v>
      </c>
      <c r="B7" s="12" t="s">
        <v>639</v>
      </c>
      <c r="C7" s="12" t="s">
        <v>23</v>
      </c>
      <c r="D7" s="12">
        <v>4</v>
      </c>
      <c r="E7" s="12">
        <v>14</v>
      </c>
      <c r="F7" s="12" t="s">
        <v>24</v>
      </c>
      <c r="G7" s="12">
        <v>27</v>
      </c>
      <c r="H7" s="40" t="s">
        <v>626</v>
      </c>
      <c r="I7" s="12" t="s">
        <v>26</v>
      </c>
      <c r="J7" s="49" t="s">
        <v>120</v>
      </c>
      <c r="K7" s="49" t="s">
        <v>627</v>
      </c>
      <c r="L7" s="49" t="s">
        <v>640</v>
      </c>
      <c r="M7" s="50">
        <v>157.5</v>
      </c>
      <c r="N7" s="51" t="s">
        <v>30</v>
      </c>
      <c r="O7" s="52">
        <v>12</v>
      </c>
      <c r="P7" s="52" t="s">
        <v>641</v>
      </c>
      <c r="Q7" s="52">
        <v>83</v>
      </c>
      <c r="R7" s="52">
        <f t="shared" si="0"/>
        <v>73</v>
      </c>
      <c r="S7" s="52">
        <v>5</v>
      </c>
      <c r="T7" s="59" t="s">
        <v>447</v>
      </c>
    </row>
    <row r="8" ht="19.95" customHeight="1" spans="1:20">
      <c r="A8" s="12">
        <v>7</v>
      </c>
      <c r="B8" s="12" t="s">
        <v>642</v>
      </c>
      <c r="C8" s="12" t="s">
        <v>23</v>
      </c>
      <c r="D8" s="12">
        <v>4</v>
      </c>
      <c r="E8" s="12">
        <v>7</v>
      </c>
      <c r="F8" s="12" t="s">
        <v>24</v>
      </c>
      <c r="G8" s="12">
        <v>27</v>
      </c>
      <c r="H8" s="40" t="s">
        <v>626</v>
      </c>
      <c r="I8" s="12" t="s">
        <v>26</v>
      </c>
      <c r="J8" s="49" t="s">
        <v>120</v>
      </c>
      <c r="K8" s="49" t="s">
        <v>627</v>
      </c>
      <c r="L8" s="49" t="s">
        <v>643</v>
      </c>
      <c r="M8" s="50">
        <v>170.5</v>
      </c>
      <c r="N8" s="51" t="s">
        <v>30</v>
      </c>
      <c r="O8" s="52">
        <v>12</v>
      </c>
      <c r="P8" s="52" t="s">
        <v>644</v>
      </c>
      <c r="Q8" s="52">
        <v>77.6</v>
      </c>
      <c r="R8" s="52">
        <f t="shared" si="0"/>
        <v>72.9</v>
      </c>
      <c r="S8" s="52">
        <v>6</v>
      </c>
      <c r="T8" s="59"/>
    </row>
    <row r="9" ht="19.95" customHeight="1" spans="1:20">
      <c r="A9" s="12">
        <v>18</v>
      </c>
      <c r="B9" s="12" t="s">
        <v>645</v>
      </c>
      <c r="C9" s="12" t="s">
        <v>23</v>
      </c>
      <c r="D9" s="12">
        <v>4</v>
      </c>
      <c r="E9" s="12">
        <v>18</v>
      </c>
      <c r="F9" s="12" t="s">
        <v>24</v>
      </c>
      <c r="G9" s="12">
        <v>27</v>
      </c>
      <c r="H9" s="40" t="s">
        <v>626</v>
      </c>
      <c r="I9" s="12" t="s">
        <v>26</v>
      </c>
      <c r="J9" s="49" t="s">
        <v>120</v>
      </c>
      <c r="K9" s="49" t="s">
        <v>627</v>
      </c>
      <c r="L9" s="49" t="s">
        <v>646</v>
      </c>
      <c r="M9" s="50">
        <v>151</v>
      </c>
      <c r="N9" s="51" t="s">
        <v>30</v>
      </c>
      <c r="O9" s="52">
        <v>12</v>
      </c>
      <c r="P9" s="52" t="s">
        <v>647</v>
      </c>
      <c r="Q9" s="52">
        <v>84.6</v>
      </c>
      <c r="R9" s="52">
        <f t="shared" si="0"/>
        <v>72.5</v>
      </c>
      <c r="S9" s="52">
        <v>7</v>
      </c>
      <c r="T9" s="59"/>
    </row>
    <row r="10" ht="19.95" customHeight="1" spans="1:20">
      <c r="A10" s="12">
        <v>9</v>
      </c>
      <c r="B10" s="12" t="s">
        <v>648</v>
      </c>
      <c r="C10" s="12" t="s">
        <v>23</v>
      </c>
      <c r="D10" s="12">
        <v>4</v>
      </c>
      <c r="E10" s="12">
        <v>9</v>
      </c>
      <c r="F10" s="12" t="s">
        <v>24</v>
      </c>
      <c r="G10" s="12">
        <v>27</v>
      </c>
      <c r="H10" s="40" t="s">
        <v>626</v>
      </c>
      <c r="I10" s="12" t="s">
        <v>26</v>
      </c>
      <c r="J10" s="49" t="s">
        <v>120</v>
      </c>
      <c r="K10" s="49" t="s">
        <v>627</v>
      </c>
      <c r="L10" s="49" t="s">
        <v>649</v>
      </c>
      <c r="M10" s="50">
        <v>165.5</v>
      </c>
      <c r="N10" s="51" t="s">
        <v>30</v>
      </c>
      <c r="O10" s="52">
        <v>12</v>
      </c>
      <c r="P10" s="52" t="s">
        <v>650</v>
      </c>
      <c r="Q10" s="52">
        <v>77.6</v>
      </c>
      <c r="R10" s="52">
        <f t="shared" si="0"/>
        <v>71.9</v>
      </c>
      <c r="S10" s="52">
        <v>8</v>
      </c>
      <c r="T10" s="52"/>
    </row>
    <row r="11" ht="19.95" customHeight="1" spans="1:20">
      <c r="A11" s="41">
        <v>12</v>
      </c>
      <c r="B11" s="41" t="s">
        <v>651</v>
      </c>
      <c r="C11" s="41" t="s">
        <v>23</v>
      </c>
      <c r="D11" s="41">
        <v>4</v>
      </c>
      <c r="E11" s="41">
        <v>12</v>
      </c>
      <c r="F11" s="41" t="s">
        <v>24</v>
      </c>
      <c r="G11" s="41">
        <v>27</v>
      </c>
      <c r="H11" s="42" t="s">
        <v>626</v>
      </c>
      <c r="I11" s="41" t="s">
        <v>26</v>
      </c>
      <c r="J11" s="53" t="s">
        <v>120</v>
      </c>
      <c r="K11" s="53" t="s">
        <v>627</v>
      </c>
      <c r="L11" s="53" t="s">
        <v>652</v>
      </c>
      <c r="M11" s="54">
        <v>158.5</v>
      </c>
      <c r="N11" s="51" t="s">
        <v>30</v>
      </c>
      <c r="O11" s="52">
        <v>12</v>
      </c>
      <c r="P11" s="52" t="s">
        <v>653</v>
      </c>
      <c r="Q11" s="52">
        <v>79.4</v>
      </c>
      <c r="R11" s="52">
        <f t="shared" si="0"/>
        <v>71.4</v>
      </c>
      <c r="S11" s="52">
        <v>9</v>
      </c>
      <c r="T11" s="52"/>
    </row>
    <row r="12" ht="19.95" customHeight="1" spans="1:20">
      <c r="A12" s="12">
        <v>16</v>
      </c>
      <c r="B12" s="12" t="s">
        <v>654</v>
      </c>
      <c r="C12" s="12" t="s">
        <v>23</v>
      </c>
      <c r="D12" s="12">
        <v>4</v>
      </c>
      <c r="E12" s="12">
        <v>16</v>
      </c>
      <c r="F12" s="12" t="s">
        <v>24</v>
      </c>
      <c r="G12" s="12">
        <v>27</v>
      </c>
      <c r="H12" s="40" t="s">
        <v>626</v>
      </c>
      <c r="I12" s="12" t="s">
        <v>26</v>
      </c>
      <c r="J12" s="49" t="s">
        <v>120</v>
      </c>
      <c r="K12" s="49" t="s">
        <v>627</v>
      </c>
      <c r="L12" s="49" t="s">
        <v>655</v>
      </c>
      <c r="M12" s="50">
        <v>154.5</v>
      </c>
      <c r="N12" s="51" t="s">
        <v>30</v>
      </c>
      <c r="O12" s="52">
        <v>12</v>
      </c>
      <c r="P12" s="52" t="s">
        <v>656</v>
      </c>
      <c r="Q12" s="52">
        <v>79.2</v>
      </c>
      <c r="R12" s="52">
        <f t="shared" si="0"/>
        <v>70.5</v>
      </c>
      <c r="S12" s="52">
        <v>10</v>
      </c>
      <c r="T12" s="52"/>
    </row>
    <row r="13" ht="19.95" customHeight="1" spans="1:20">
      <c r="A13" s="12">
        <v>11</v>
      </c>
      <c r="B13" s="12" t="s">
        <v>657</v>
      </c>
      <c r="C13" s="12" t="s">
        <v>23</v>
      </c>
      <c r="D13" s="12">
        <v>4</v>
      </c>
      <c r="E13" s="12">
        <v>11</v>
      </c>
      <c r="F13" s="12" t="s">
        <v>24</v>
      </c>
      <c r="G13" s="12">
        <v>27</v>
      </c>
      <c r="H13" s="40" t="s">
        <v>626</v>
      </c>
      <c r="I13" s="12" t="s">
        <v>26</v>
      </c>
      <c r="J13" s="49" t="s">
        <v>120</v>
      </c>
      <c r="K13" s="49" t="s">
        <v>627</v>
      </c>
      <c r="L13" s="49" t="s">
        <v>658</v>
      </c>
      <c r="M13" s="50">
        <v>164</v>
      </c>
      <c r="N13" s="51" t="s">
        <v>30</v>
      </c>
      <c r="O13" s="52">
        <v>12</v>
      </c>
      <c r="P13" s="52" t="s">
        <v>659</v>
      </c>
      <c r="Q13" s="52">
        <v>69.2</v>
      </c>
      <c r="R13" s="52">
        <f t="shared" si="0"/>
        <v>67.4</v>
      </c>
      <c r="S13" s="52">
        <v>11</v>
      </c>
      <c r="T13" s="52"/>
    </row>
    <row r="14" ht="19.95" customHeight="1" spans="1:20">
      <c r="A14" s="12">
        <v>21</v>
      </c>
      <c r="B14" s="12" t="s">
        <v>660</v>
      </c>
      <c r="C14" s="12" t="s">
        <v>23</v>
      </c>
      <c r="D14" s="12">
        <v>4</v>
      </c>
      <c r="E14" s="12">
        <v>21</v>
      </c>
      <c r="F14" s="12" t="s">
        <v>24</v>
      </c>
      <c r="G14" s="12">
        <v>27</v>
      </c>
      <c r="H14" s="40" t="s">
        <v>626</v>
      </c>
      <c r="I14" s="12" t="s">
        <v>26</v>
      </c>
      <c r="J14" s="49" t="s">
        <v>120</v>
      </c>
      <c r="K14" s="49" t="s">
        <v>627</v>
      </c>
      <c r="L14" s="49" t="s">
        <v>661</v>
      </c>
      <c r="M14" s="50">
        <v>147</v>
      </c>
      <c r="N14" s="51" t="s">
        <v>30</v>
      </c>
      <c r="O14" s="52">
        <v>12</v>
      </c>
      <c r="P14" s="52" t="s">
        <v>662</v>
      </c>
      <c r="Q14" s="52">
        <v>74</v>
      </c>
      <c r="R14" s="52">
        <f t="shared" si="0"/>
        <v>66.4</v>
      </c>
      <c r="S14" s="52">
        <v>12</v>
      </c>
      <c r="T14" s="52"/>
    </row>
    <row r="15" ht="19.95" customHeight="1" spans="1:20">
      <c r="A15" s="12">
        <v>19</v>
      </c>
      <c r="B15" s="12" t="s">
        <v>663</v>
      </c>
      <c r="C15" s="12" t="s">
        <v>23</v>
      </c>
      <c r="D15" s="12">
        <v>4</v>
      </c>
      <c r="E15" s="12">
        <v>19</v>
      </c>
      <c r="F15" s="12" t="s">
        <v>24</v>
      </c>
      <c r="G15" s="12">
        <v>27</v>
      </c>
      <c r="H15" s="40" t="s">
        <v>626</v>
      </c>
      <c r="I15" s="12" t="s">
        <v>26</v>
      </c>
      <c r="J15" s="49" t="s">
        <v>120</v>
      </c>
      <c r="K15" s="49" t="s">
        <v>627</v>
      </c>
      <c r="L15" s="49" t="s">
        <v>664</v>
      </c>
      <c r="M15" s="50">
        <v>149</v>
      </c>
      <c r="N15" s="51" t="s">
        <v>30</v>
      </c>
      <c r="O15" s="52">
        <v>12</v>
      </c>
      <c r="P15" s="52" t="s">
        <v>665</v>
      </c>
      <c r="Q15" s="52">
        <v>66</v>
      </c>
      <c r="R15" s="52">
        <f t="shared" si="0"/>
        <v>62.8</v>
      </c>
      <c r="S15" s="52">
        <v>13</v>
      </c>
      <c r="T15" s="52"/>
    </row>
    <row r="16" ht="19.95" customHeight="1" spans="1:20">
      <c r="A16" s="12">
        <v>3</v>
      </c>
      <c r="B16" s="12" t="s">
        <v>666</v>
      </c>
      <c r="C16" s="12" t="s">
        <v>23</v>
      </c>
      <c r="D16" s="12">
        <v>4</v>
      </c>
      <c r="E16" s="12">
        <v>3</v>
      </c>
      <c r="F16" s="12" t="s">
        <v>24</v>
      </c>
      <c r="G16" s="12">
        <v>27</v>
      </c>
      <c r="H16" s="40" t="s">
        <v>667</v>
      </c>
      <c r="I16" s="12" t="s">
        <v>26</v>
      </c>
      <c r="J16" s="49" t="s">
        <v>146</v>
      </c>
      <c r="K16" s="49" t="s">
        <v>627</v>
      </c>
      <c r="L16" s="49" t="s">
        <v>668</v>
      </c>
      <c r="M16" s="50">
        <v>197</v>
      </c>
      <c r="N16" s="51" t="s">
        <v>30</v>
      </c>
      <c r="O16" s="52">
        <v>12</v>
      </c>
      <c r="P16" s="52" t="s">
        <v>669</v>
      </c>
      <c r="Q16" s="52">
        <v>83.6</v>
      </c>
      <c r="R16" s="52">
        <f t="shared" si="0"/>
        <v>81.2</v>
      </c>
      <c r="S16" s="52">
        <v>1</v>
      </c>
      <c r="T16" s="59" t="s">
        <v>32</v>
      </c>
    </row>
    <row r="17" ht="19.95" customHeight="1" spans="1:20">
      <c r="A17" s="12">
        <v>1</v>
      </c>
      <c r="B17" s="12" t="s">
        <v>670</v>
      </c>
      <c r="C17" s="12" t="s">
        <v>23</v>
      </c>
      <c r="D17" s="12">
        <v>4</v>
      </c>
      <c r="E17" s="12">
        <v>1</v>
      </c>
      <c r="F17" s="12" t="s">
        <v>24</v>
      </c>
      <c r="G17" s="12">
        <v>27</v>
      </c>
      <c r="H17" s="40" t="s">
        <v>667</v>
      </c>
      <c r="I17" s="12" t="s">
        <v>26</v>
      </c>
      <c r="J17" s="49" t="s">
        <v>146</v>
      </c>
      <c r="K17" s="49" t="s">
        <v>627</v>
      </c>
      <c r="L17" s="49" t="s">
        <v>671</v>
      </c>
      <c r="M17" s="50">
        <v>201.5</v>
      </c>
      <c r="N17" s="51" t="s">
        <v>30</v>
      </c>
      <c r="O17" s="52">
        <v>12</v>
      </c>
      <c r="P17" s="52" t="s">
        <v>672</v>
      </c>
      <c r="Q17" s="52">
        <v>80.2</v>
      </c>
      <c r="R17" s="52">
        <f t="shared" si="0"/>
        <v>80.4</v>
      </c>
      <c r="S17" s="52">
        <v>2</v>
      </c>
      <c r="T17" s="59" t="s">
        <v>32</v>
      </c>
    </row>
    <row r="18" ht="19.95" customHeight="1" spans="1:20">
      <c r="A18" s="12">
        <v>4</v>
      </c>
      <c r="B18" s="12" t="s">
        <v>105</v>
      </c>
      <c r="C18" s="12" t="s">
        <v>23</v>
      </c>
      <c r="D18" s="12">
        <v>4</v>
      </c>
      <c r="E18" s="12">
        <v>4</v>
      </c>
      <c r="F18" s="12" t="s">
        <v>24</v>
      </c>
      <c r="G18" s="12">
        <v>27</v>
      </c>
      <c r="H18" s="40" t="s">
        <v>667</v>
      </c>
      <c r="I18" s="12" t="s">
        <v>26</v>
      </c>
      <c r="J18" s="49" t="s">
        <v>146</v>
      </c>
      <c r="K18" s="49" t="s">
        <v>627</v>
      </c>
      <c r="L18" s="49" t="s">
        <v>673</v>
      </c>
      <c r="M18" s="50">
        <v>178</v>
      </c>
      <c r="N18" s="51" t="s">
        <v>30</v>
      </c>
      <c r="O18" s="52">
        <v>12</v>
      </c>
      <c r="P18" s="52" t="s">
        <v>674</v>
      </c>
      <c r="Q18" s="52">
        <v>79.4</v>
      </c>
      <c r="R18" s="52">
        <f t="shared" si="0"/>
        <v>75.3</v>
      </c>
      <c r="S18" s="52">
        <v>3</v>
      </c>
      <c r="T18" s="59" t="s">
        <v>32</v>
      </c>
    </row>
    <row r="19" ht="19.95" customHeight="1" spans="1:20">
      <c r="A19" s="12">
        <v>13</v>
      </c>
      <c r="B19" s="12" t="s">
        <v>675</v>
      </c>
      <c r="C19" s="12" t="s">
        <v>43</v>
      </c>
      <c r="D19" s="12">
        <v>4</v>
      </c>
      <c r="E19" s="12">
        <v>13</v>
      </c>
      <c r="F19" s="12" t="s">
        <v>24</v>
      </c>
      <c r="G19" s="12">
        <v>27</v>
      </c>
      <c r="H19" s="40" t="s">
        <v>667</v>
      </c>
      <c r="I19" s="12" t="s">
        <v>26</v>
      </c>
      <c r="J19" s="49" t="s">
        <v>146</v>
      </c>
      <c r="K19" s="49" t="s">
        <v>627</v>
      </c>
      <c r="L19" s="49" t="s">
        <v>676</v>
      </c>
      <c r="M19" s="50">
        <v>158</v>
      </c>
      <c r="N19" s="51" t="s">
        <v>30</v>
      </c>
      <c r="O19" s="52">
        <v>12</v>
      </c>
      <c r="P19" s="52" t="s">
        <v>677</v>
      </c>
      <c r="Q19" s="52">
        <v>70.2</v>
      </c>
      <c r="R19" s="52">
        <f t="shared" si="0"/>
        <v>66.7</v>
      </c>
      <c r="S19" s="52">
        <v>4</v>
      </c>
      <c r="T19" s="59" t="s">
        <v>32</v>
      </c>
    </row>
    <row r="20" ht="19.95" customHeight="1" spans="1:20">
      <c r="A20" s="12">
        <v>27</v>
      </c>
      <c r="B20" s="12" t="s">
        <v>678</v>
      </c>
      <c r="C20" s="12" t="s">
        <v>23</v>
      </c>
      <c r="D20" s="12">
        <v>4</v>
      </c>
      <c r="E20" s="12">
        <v>27</v>
      </c>
      <c r="F20" s="12" t="s">
        <v>24</v>
      </c>
      <c r="G20" s="12">
        <v>27</v>
      </c>
      <c r="H20" s="40" t="s">
        <v>667</v>
      </c>
      <c r="I20" s="12" t="s">
        <v>26</v>
      </c>
      <c r="J20" s="49" t="s">
        <v>146</v>
      </c>
      <c r="K20" s="49" t="s">
        <v>627</v>
      </c>
      <c r="L20" s="49" t="s">
        <v>679</v>
      </c>
      <c r="M20" s="50">
        <v>136</v>
      </c>
      <c r="N20" s="51" t="s">
        <v>30</v>
      </c>
      <c r="O20" s="52">
        <v>12</v>
      </c>
      <c r="P20" s="52" t="s">
        <v>680</v>
      </c>
      <c r="Q20" s="52">
        <v>70.4</v>
      </c>
      <c r="R20" s="52">
        <f t="shared" si="0"/>
        <v>62.4</v>
      </c>
      <c r="S20" s="52">
        <v>5</v>
      </c>
      <c r="T20" s="59" t="s">
        <v>32</v>
      </c>
    </row>
    <row r="21" ht="19.95" customHeight="1" spans="1:20">
      <c r="A21" s="12">
        <v>1544</v>
      </c>
      <c r="B21" s="43" t="s">
        <v>681</v>
      </c>
      <c r="C21" s="12" t="s">
        <v>43</v>
      </c>
      <c r="D21" s="12">
        <v>4</v>
      </c>
      <c r="E21" s="12"/>
      <c r="F21" s="44">
        <v>44764</v>
      </c>
      <c r="G21" s="12">
        <v>27</v>
      </c>
      <c r="H21" s="45" t="s">
        <v>667</v>
      </c>
      <c r="I21" s="12" t="s">
        <v>26</v>
      </c>
      <c r="J21" s="49" t="s">
        <v>627</v>
      </c>
      <c r="K21" s="55" t="s">
        <v>627</v>
      </c>
      <c r="L21" s="56" t="s">
        <v>682</v>
      </c>
      <c r="M21" s="57">
        <v>125.5</v>
      </c>
      <c r="N21" s="51" t="s">
        <v>30</v>
      </c>
      <c r="O21" s="52">
        <v>12</v>
      </c>
      <c r="P21" s="52" t="s">
        <v>683</v>
      </c>
      <c r="Q21" s="52">
        <v>74.4</v>
      </c>
      <c r="R21" s="52">
        <f t="shared" si="0"/>
        <v>62.3</v>
      </c>
      <c r="S21" s="52">
        <v>6</v>
      </c>
      <c r="T21" s="59" t="s">
        <v>32</v>
      </c>
    </row>
    <row r="22" ht="19.95" customHeight="1" spans="1:20">
      <c r="A22" s="12">
        <v>28</v>
      </c>
      <c r="B22" s="12" t="s">
        <v>684</v>
      </c>
      <c r="C22" s="12" t="s">
        <v>23</v>
      </c>
      <c r="D22" s="12">
        <v>4</v>
      </c>
      <c r="E22" s="12">
        <v>28</v>
      </c>
      <c r="F22" s="12" t="s">
        <v>24</v>
      </c>
      <c r="G22" s="12">
        <v>27</v>
      </c>
      <c r="H22" s="40" t="s">
        <v>667</v>
      </c>
      <c r="I22" s="12" t="s">
        <v>26</v>
      </c>
      <c r="J22" s="49" t="s">
        <v>146</v>
      </c>
      <c r="K22" s="49" t="s">
        <v>627</v>
      </c>
      <c r="L22" s="49" t="s">
        <v>685</v>
      </c>
      <c r="M22" s="50">
        <v>132.5</v>
      </c>
      <c r="N22" s="51" t="s">
        <v>30</v>
      </c>
      <c r="O22" s="52">
        <v>12</v>
      </c>
      <c r="P22" s="52" t="s">
        <v>686</v>
      </c>
      <c r="Q22" s="52">
        <v>70.6</v>
      </c>
      <c r="R22" s="52">
        <f t="shared" si="0"/>
        <v>61.8</v>
      </c>
      <c r="S22" s="52">
        <v>7</v>
      </c>
      <c r="T22" s="59" t="s">
        <v>32</v>
      </c>
    </row>
    <row r="23" ht="19.95" customHeight="1" spans="1:20">
      <c r="A23" s="12">
        <v>1545</v>
      </c>
      <c r="B23" s="43" t="s">
        <v>687</v>
      </c>
      <c r="C23" s="12" t="s">
        <v>23</v>
      </c>
      <c r="D23" s="12">
        <v>4</v>
      </c>
      <c r="E23" s="12"/>
      <c r="F23" s="44">
        <v>44764</v>
      </c>
      <c r="G23" s="12">
        <v>27</v>
      </c>
      <c r="H23" s="45" t="s">
        <v>667</v>
      </c>
      <c r="I23" s="12" t="s">
        <v>26</v>
      </c>
      <c r="J23" s="49" t="s">
        <v>627</v>
      </c>
      <c r="K23" s="55" t="s">
        <v>627</v>
      </c>
      <c r="L23" s="56" t="s">
        <v>688</v>
      </c>
      <c r="M23" s="57">
        <v>125.5</v>
      </c>
      <c r="N23" s="51" t="s">
        <v>30</v>
      </c>
      <c r="O23" s="52">
        <v>12</v>
      </c>
      <c r="P23" s="52" t="s">
        <v>689</v>
      </c>
      <c r="Q23" s="52">
        <v>72.4</v>
      </c>
      <c r="R23" s="52">
        <f t="shared" si="0"/>
        <v>61.3</v>
      </c>
      <c r="S23" s="52">
        <v>8</v>
      </c>
      <c r="T23" s="59"/>
    </row>
    <row r="24" ht="19.95" customHeight="1" spans="1:20">
      <c r="A24" s="12">
        <v>17</v>
      </c>
      <c r="B24" s="12" t="s">
        <v>690</v>
      </c>
      <c r="C24" s="12" t="s">
        <v>23</v>
      </c>
      <c r="D24" s="12">
        <v>4</v>
      </c>
      <c r="E24" s="12">
        <v>17</v>
      </c>
      <c r="F24" s="12" t="s">
        <v>24</v>
      </c>
      <c r="G24" s="12">
        <v>27</v>
      </c>
      <c r="H24" s="40" t="s">
        <v>691</v>
      </c>
      <c r="I24" s="12" t="s">
        <v>26</v>
      </c>
      <c r="J24" s="49" t="s">
        <v>146</v>
      </c>
      <c r="K24" s="49" t="s">
        <v>627</v>
      </c>
      <c r="L24" s="49" t="s">
        <v>692</v>
      </c>
      <c r="M24" s="12">
        <v>153</v>
      </c>
      <c r="N24" s="51" t="s">
        <v>50</v>
      </c>
      <c r="O24" s="52">
        <v>12</v>
      </c>
      <c r="P24" s="52" t="s">
        <v>693</v>
      </c>
      <c r="Q24" s="52">
        <v>83.2</v>
      </c>
      <c r="R24" s="52">
        <f t="shared" si="0"/>
        <v>72.2</v>
      </c>
      <c r="S24" s="52">
        <v>1</v>
      </c>
      <c r="T24" s="59" t="s">
        <v>447</v>
      </c>
    </row>
    <row r="25" ht="19.95" customHeight="1" spans="1:20">
      <c r="A25" s="12">
        <v>1549</v>
      </c>
      <c r="B25" s="43" t="s">
        <v>694</v>
      </c>
      <c r="C25" s="12" t="s">
        <v>23</v>
      </c>
      <c r="D25" s="12">
        <v>4</v>
      </c>
      <c r="E25" s="12"/>
      <c r="F25" s="44">
        <v>44764</v>
      </c>
      <c r="G25" s="12">
        <v>27</v>
      </c>
      <c r="H25" s="45" t="s">
        <v>691</v>
      </c>
      <c r="I25" s="12" t="s">
        <v>26</v>
      </c>
      <c r="J25" s="49" t="s">
        <v>627</v>
      </c>
      <c r="K25" s="55" t="s">
        <v>627</v>
      </c>
      <c r="L25" s="56" t="s">
        <v>695</v>
      </c>
      <c r="M25" s="57">
        <v>135</v>
      </c>
      <c r="N25" s="51" t="s">
        <v>50</v>
      </c>
      <c r="O25" s="52">
        <v>12</v>
      </c>
      <c r="P25" s="52" t="s">
        <v>696</v>
      </c>
      <c r="Q25" s="52">
        <v>83.6</v>
      </c>
      <c r="R25" s="52">
        <f t="shared" si="0"/>
        <v>68.8</v>
      </c>
      <c r="S25" s="52">
        <v>2</v>
      </c>
      <c r="T25" s="59" t="s">
        <v>447</v>
      </c>
    </row>
    <row r="26" ht="19.95" customHeight="1" spans="1:20">
      <c r="A26" s="12">
        <v>24</v>
      </c>
      <c r="B26" s="12" t="s">
        <v>697</v>
      </c>
      <c r="C26" s="12" t="s">
        <v>23</v>
      </c>
      <c r="D26" s="12">
        <v>4</v>
      </c>
      <c r="E26" s="12">
        <v>24</v>
      </c>
      <c r="F26" s="12" t="s">
        <v>24</v>
      </c>
      <c r="G26" s="12">
        <v>27</v>
      </c>
      <c r="H26" s="40" t="s">
        <v>691</v>
      </c>
      <c r="I26" s="12" t="s">
        <v>26</v>
      </c>
      <c r="J26" s="49" t="s">
        <v>146</v>
      </c>
      <c r="K26" s="49" t="s">
        <v>627</v>
      </c>
      <c r="L26" s="49" t="s">
        <v>698</v>
      </c>
      <c r="M26" s="50">
        <v>141.5</v>
      </c>
      <c r="N26" s="51" t="s">
        <v>50</v>
      </c>
      <c r="O26" s="52">
        <v>12</v>
      </c>
      <c r="P26" s="52" t="s">
        <v>699</v>
      </c>
      <c r="Q26" s="52">
        <v>80.8</v>
      </c>
      <c r="R26" s="52">
        <f t="shared" si="0"/>
        <v>68.7</v>
      </c>
      <c r="S26" s="52">
        <v>3</v>
      </c>
      <c r="T26" s="59" t="s">
        <v>447</v>
      </c>
    </row>
    <row r="27" ht="19.95" customHeight="1" spans="1:20">
      <c r="A27" s="12">
        <v>5</v>
      </c>
      <c r="B27" s="12" t="s">
        <v>700</v>
      </c>
      <c r="C27" s="12" t="s">
        <v>23</v>
      </c>
      <c r="D27" s="12">
        <v>4</v>
      </c>
      <c r="E27" s="12">
        <v>5</v>
      </c>
      <c r="F27" s="12" t="s">
        <v>24</v>
      </c>
      <c r="G27" s="12">
        <v>27</v>
      </c>
      <c r="H27" s="40" t="s">
        <v>691</v>
      </c>
      <c r="I27" s="12" t="s">
        <v>26</v>
      </c>
      <c r="J27" s="49" t="s">
        <v>146</v>
      </c>
      <c r="K27" s="49" t="s">
        <v>627</v>
      </c>
      <c r="L27" s="49" t="s">
        <v>701</v>
      </c>
      <c r="M27" s="50">
        <v>172</v>
      </c>
      <c r="N27" s="51" t="s">
        <v>50</v>
      </c>
      <c r="O27" s="52">
        <v>12</v>
      </c>
      <c r="P27" s="52" t="s">
        <v>702</v>
      </c>
      <c r="Q27" s="52">
        <v>66.2</v>
      </c>
      <c r="R27" s="52">
        <f t="shared" si="0"/>
        <v>67.5</v>
      </c>
      <c r="S27" s="52">
        <v>4</v>
      </c>
      <c r="T27" s="59" t="s">
        <v>447</v>
      </c>
    </row>
    <row r="28" ht="19.95" customHeight="1" spans="1:20">
      <c r="A28" s="12">
        <v>1546</v>
      </c>
      <c r="B28" s="43" t="s">
        <v>703</v>
      </c>
      <c r="C28" s="12" t="s">
        <v>23</v>
      </c>
      <c r="D28" s="12">
        <v>4</v>
      </c>
      <c r="E28" s="12"/>
      <c r="F28" s="44">
        <v>44764</v>
      </c>
      <c r="G28" s="12">
        <v>27</v>
      </c>
      <c r="H28" s="45" t="s">
        <v>691</v>
      </c>
      <c r="I28" s="12" t="s">
        <v>26</v>
      </c>
      <c r="J28" s="49" t="s">
        <v>627</v>
      </c>
      <c r="K28" s="55" t="s">
        <v>627</v>
      </c>
      <c r="L28" s="56" t="s">
        <v>704</v>
      </c>
      <c r="M28" s="57">
        <v>135</v>
      </c>
      <c r="N28" s="51" t="s">
        <v>50</v>
      </c>
      <c r="O28" s="52">
        <v>12</v>
      </c>
      <c r="P28" s="52" t="s">
        <v>705</v>
      </c>
      <c r="Q28" s="52">
        <v>80.6</v>
      </c>
      <c r="R28" s="52">
        <f t="shared" si="0"/>
        <v>67.3</v>
      </c>
      <c r="S28" s="52">
        <v>5</v>
      </c>
      <c r="T28" s="52"/>
    </row>
    <row r="29" ht="19.95" customHeight="1" spans="1:20">
      <c r="A29" s="12">
        <v>1547</v>
      </c>
      <c r="B29" s="43" t="s">
        <v>706</v>
      </c>
      <c r="C29" s="12" t="s">
        <v>23</v>
      </c>
      <c r="D29" s="12">
        <v>4</v>
      </c>
      <c r="E29" s="12"/>
      <c r="F29" s="44">
        <v>44764</v>
      </c>
      <c r="G29" s="12">
        <v>27</v>
      </c>
      <c r="H29" s="45" t="s">
        <v>691</v>
      </c>
      <c r="I29" s="12" t="s">
        <v>26</v>
      </c>
      <c r="J29" s="49" t="s">
        <v>627</v>
      </c>
      <c r="K29" s="55" t="s">
        <v>627</v>
      </c>
      <c r="L29" s="56" t="s">
        <v>707</v>
      </c>
      <c r="M29" s="57">
        <v>135</v>
      </c>
      <c r="N29" s="51" t="s">
        <v>50</v>
      </c>
      <c r="O29" s="52">
        <v>12</v>
      </c>
      <c r="P29" s="52" t="s">
        <v>708</v>
      </c>
      <c r="Q29" s="52">
        <v>79</v>
      </c>
      <c r="R29" s="52">
        <f t="shared" si="0"/>
        <v>66.5</v>
      </c>
      <c r="S29" s="52">
        <v>6</v>
      </c>
      <c r="T29" s="52"/>
    </row>
    <row r="30" ht="19.95" customHeight="1" spans="1:20">
      <c r="A30" s="12">
        <v>1548</v>
      </c>
      <c r="B30" s="43" t="s">
        <v>709</v>
      </c>
      <c r="C30" s="12" t="s">
        <v>23</v>
      </c>
      <c r="D30" s="12">
        <v>4</v>
      </c>
      <c r="E30" s="12"/>
      <c r="F30" s="44">
        <v>44764</v>
      </c>
      <c r="G30" s="12">
        <v>27</v>
      </c>
      <c r="H30" s="45" t="s">
        <v>691</v>
      </c>
      <c r="I30" s="12" t="s">
        <v>26</v>
      </c>
      <c r="J30" s="49" t="s">
        <v>627</v>
      </c>
      <c r="K30" s="55" t="s">
        <v>627</v>
      </c>
      <c r="L30" s="56" t="s">
        <v>710</v>
      </c>
      <c r="M30" s="57">
        <v>135</v>
      </c>
      <c r="N30" s="51" t="s">
        <v>50</v>
      </c>
      <c r="O30" s="52">
        <v>12</v>
      </c>
      <c r="P30" s="52" t="s">
        <v>711</v>
      </c>
      <c r="Q30" s="52">
        <v>77.8</v>
      </c>
      <c r="R30" s="52">
        <f t="shared" si="0"/>
        <v>65.9</v>
      </c>
      <c r="S30" s="52">
        <v>7</v>
      </c>
      <c r="T30" s="52"/>
    </row>
    <row r="31" ht="19.95" customHeight="1" spans="1:20">
      <c r="A31" s="12">
        <v>29</v>
      </c>
      <c r="B31" s="12" t="s">
        <v>712</v>
      </c>
      <c r="C31" s="12" t="s">
        <v>23</v>
      </c>
      <c r="D31" s="12">
        <v>4</v>
      </c>
      <c r="E31" s="12">
        <v>29</v>
      </c>
      <c r="F31" s="12" t="s">
        <v>24</v>
      </c>
      <c r="G31" s="12">
        <v>27</v>
      </c>
      <c r="H31" s="40" t="s">
        <v>691</v>
      </c>
      <c r="I31" s="12" t="s">
        <v>26</v>
      </c>
      <c r="J31" s="49" t="s">
        <v>146</v>
      </c>
      <c r="K31" s="49" t="s">
        <v>627</v>
      </c>
      <c r="L31" s="49" t="s">
        <v>713</v>
      </c>
      <c r="M31" s="50">
        <v>124.5</v>
      </c>
      <c r="N31" s="51" t="s">
        <v>50</v>
      </c>
      <c r="O31" s="52">
        <v>12</v>
      </c>
      <c r="P31" s="52" t="s">
        <v>714</v>
      </c>
      <c r="Q31" s="52">
        <v>78.6</v>
      </c>
      <c r="R31" s="52">
        <f t="shared" si="0"/>
        <v>64.2</v>
      </c>
      <c r="S31" s="52">
        <v>8</v>
      </c>
      <c r="T31" s="52"/>
    </row>
    <row r="32" ht="19.95" customHeight="1" spans="1:20">
      <c r="A32" s="12">
        <v>1550</v>
      </c>
      <c r="B32" s="43" t="s">
        <v>715</v>
      </c>
      <c r="C32" s="12" t="s">
        <v>23</v>
      </c>
      <c r="D32" s="12">
        <v>4</v>
      </c>
      <c r="E32" s="12"/>
      <c r="F32" s="44">
        <v>44764</v>
      </c>
      <c r="G32" s="12">
        <v>27</v>
      </c>
      <c r="H32" s="45" t="s">
        <v>691</v>
      </c>
      <c r="I32" s="12" t="s">
        <v>26</v>
      </c>
      <c r="J32" s="49" t="s">
        <v>627</v>
      </c>
      <c r="K32" s="55" t="s">
        <v>627</v>
      </c>
      <c r="L32" s="56" t="s">
        <v>716</v>
      </c>
      <c r="M32" s="57">
        <v>135</v>
      </c>
      <c r="N32" s="51" t="s">
        <v>50</v>
      </c>
      <c r="O32" s="52">
        <v>12</v>
      </c>
      <c r="P32" s="52" t="s">
        <v>717</v>
      </c>
      <c r="Q32" s="52">
        <v>71</v>
      </c>
      <c r="R32" s="52">
        <f t="shared" si="0"/>
        <v>62.5</v>
      </c>
      <c r="S32" s="52">
        <v>9</v>
      </c>
      <c r="T32" s="52"/>
    </row>
    <row r="33" ht="19.95" customHeight="1" spans="1:20">
      <c r="A33" s="12">
        <v>23</v>
      </c>
      <c r="B33" s="12" t="s">
        <v>718</v>
      </c>
      <c r="C33" s="12" t="s">
        <v>23</v>
      </c>
      <c r="D33" s="12">
        <v>4</v>
      </c>
      <c r="E33" s="12">
        <v>23</v>
      </c>
      <c r="F33" s="12" t="s">
        <v>24</v>
      </c>
      <c r="G33" s="12">
        <v>27</v>
      </c>
      <c r="H33" s="40" t="s">
        <v>691</v>
      </c>
      <c r="I33" s="12" t="s">
        <v>26</v>
      </c>
      <c r="J33" s="49" t="s">
        <v>146</v>
      </c>
      <c r="K33" s="49" t="s">
        <v>627</v>
      </c>
      <c r="L33" s="49" t="s">
        <v>719</v>
      </c>
      <c r="M33" s="50">
        <v>141.5</v>
      </c>
      <c r="N33" s="51" t="s">
        <v>50</v>
      </c>
      <c r="O33" s="52">
        <v>12</v>
      </c>
      <c r="P33" s="52" t="s">
        <v>720</v>
      </c>
      <c r="Q33" s="52">
        <v>64.8</v>
      </c>
      <c r="R33" s="52">
        <f t="shared" si="0"/>
        <v>60.7</v>
      </c>
      <c r="S33" s="52">
        <v>10</v>
      </c>
      <c r="T33" s="52"/>
    </row>
    <row r="34" ht="19.95" customHeight="1" spans="1:20">
      <c r="A34" s="12">
        <v>30</v>
      </c>
      <c r="B34" s="12" t="s">
        <v>721</v>
      </c>
      <c r="C34" s="12" t="s">
        <v>23</v>
      </c>
      <c r="D34" s="12">
        <v>4</v>
      </c>
      <c r="E34" s="12">
        <v>30</v>
      </c>
      <c r="F34" s="12" t="s">
        <v>24</v>
      </c>
      <c r="G34" s="12">
        <v>27</v>
      </c>
      <c r="H34" s="40" t="s">
        <v>691</v>
      </c>
      <c r="I34" s="12" t="s">
        <v>26</v>
      </c>
      <c r="J34" s="49" t="s">
        <v>146</v>
      </c>
      <c r="K34" s="49" t="s">
        <v>627</v>
      </c>
      <c r="L34" s="49" t="s">
        <v>722</v>
      </c>
      <c r="M34" s="50">
        <v>123</v>
      </c>
      <c r="N34" s="51" t="s">
        <v>50</v>
      </c>
      <c r="O34" s="52">
        <v>12</v>
      </c>
      <c r="P34" s="52" t="s">
        <v>723</v>
      </c>
      <c r="Q34" s="52">
        <v>69.4</v>
      </c>
      <c r="R34" s="52">
        <f t="shared" si="0"/>
        <v>59.3</v>
      </c>
      <c r="S34" s="52">
        <v>11</v>
      </c>
      <c r="T34" s="52"/>
    </row>
  </sheetData>
  <mergeCells count="1">
    <mergeCell ref="A1:T1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T6"/>
  <sheetViews>
    <sheetView zoomScale="70" zoomScaleNormal="70" workbookViewId="0">
      <selection activeCell="U15" sqref="U15"/>
    </sheetView>
  </sheetViews>
  <sheetFormatPr defaultColWidth="8.8" defaultRowHeight="13.8" outlineLevelRow="5"/>
  <cols>
    <col min="1" max="1" width="5.1" style="3" customWidth="1"/>
    <col min="2" max="2" width="6.9" style="3" customWidth="1"/>
    <col min="3" max="3" width="5.1" style="3" customWidth="1"/>
    <col min="4" max="5" width="7.9" style="3" hidden="1" customWidth="1"/>
    <col min="6" max="6" width="11.6" style="3" hidden="1" customWidth="1"/>
    <col min="7" max="7" width="7.9" style="3" hidden="1" customWidth="1"/>
    <col min="8" max="8" width="14.6" style="3" customWidth="1"/>
    <col min="9" max="9" width="12.6" style="3" customWidth="1"/>
    <col min="10" max="10" width="14.6" style="3" customWidth="1"/>
    <col min="11" max="11" width="12.6" style="3" customWidth="1"/>
    <col min="12" max="12" width="13.5" style="3" customWidth="1"/>
    <col min="13" max="13" width="8.7" style="3" customWidth="1"/>
    <col min="14" max="14" width="10.6" style="3" customWidth="1"/>
    <col min="15" max="20" width="8.8" style="3"/>
  </cols>
  <sheetData>
    <row r="1" ht="46.05" customHeight="1" spans="2:2">
      <c r="B1" s="20" t="s">
        <v>724</v>
      </c>
    </row>
    <row r="2" ht="28.8" spans="1:20">
      <c r="A2" s="8" t="s">
        <v>1</v>
      </c>
      <c r="B2" s="8" t="s">
        <v>2</v>
      </c>
      <c r="C2" s="8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6" t="s">
        <v>13</v>
      </c>
      <c r="N2" s="27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194</v>
      </c>
      <c r="T2" s="17" t="s">
        <v>21</v>
      </c>
    </row>
    <row r="3" ht="36" customHeight="1" spans="1:20">
      <c r="A3" s="7">
        <v>837</v>
      </c>
      <c r="B3" s="7" t="s">
        <v>725</v>
      </c>
      <c r="C3" s="7" t="s">
        <v>23</v>
      </c>
      <c r="D3" s="7">
        <v>11</v>
      </c>
      <c r="E3" s="23">
        <v>7</v>
      </c>
      <c r="F3" s="7" t="s">
        <v>24</v>
      </c>
      <c r="G3" s="7">
        <v>27</v>
      </c>
      <c r="H3" s="7" t="s">
        <v>726</v>
      </c>
      <c r="I3" s="7" t="s">
        <v>26</v>
      </c>
      <c r="J3" s="7" t="s">
        <v>27</v>
      </c>
      <c r="K3" s="7" t="s">
        <v>727</v>
      </c>
      <c r="L3" s="12" t="s">
        <v>728</v>
      </c>
      <c r="M3" s="13">
        <v>134</v>
      </c>
      <c r="N3" s="10" t="s">
        <v>30</v>
      </c>
      <c r="O3" s="28">
        <v>17</v>
      </c>
      <c r="P3" s="29" t="s">
        <v>729</v>
      </c>
      <c r="Q3" s="28">
        <v>84.6</v>
      </c>
      <c r="R3" s="28">
        <f t="shared" ref="R3:R6" si="0">M3*(50/250)+Q3*(50/100)</f>
        <v>69.1</v>
      </c>
      <c r="S3" s="28">
        <v>1</v>
      </c>
      <c r="T3" s="11" t="s">
        <v>32</v>
      </c>
    </row>
    <row r="4" ht="36" customHeight="1" spans="1:20">
      <c r="A4" s="7">
        <v>1576</v>
      </c>
      <c r="B4" s="24" t="s">
        <v>730</v>
      </c>
      <c r="C4" s="7" t="s">
        <v>43</v>
      </c>
      <c r="D4" s="7">
        <v>11</v>
      </c>
      <c r="E4" s="23">
        <v>113</v>
      </c>
      <c r="F4" s="25">
        <v>44764</v>
      </c>
      <c r="G4" s="7">
        <v>27</v>
      </c>
      <c r="H4" s="24" t="s">
        <v>726</v>
      </c>
      <c r="I4" s="7" t="s">
        <v>26</v>
      </c>
      <c r="J4" s="7" t="s">
        <v>27</v>
      </c>
      <c r="K4" s="30" t="s">
        <v>727</v>
      </c>
      <c r="L4" s="31" t="s">
        <v>731</v>
      </c>
      <c r="M4" s="32">
        <v>111.5</v>
      </c>
      <c r="N4" s="10" t="s">
        <v>30</v>
      </c>
      <c r="O4" s="28">
        <v>17</v>
      </c>
      <c r="P4" s="29" t="s">
        <v>732</v>
      </c>
      <c r="Q4" s="28">
        <v>87.2</v>
      </c>
      <c r="R4" s="28">
        <f t="shared" si="0"/>
        <v>65.9</v>
      </c>
      <c r="S4" s="28">
        <v>2</v>
      </c>
      <c r="T4" s="11" t="s">
        <v>32</v>
      </c>
    </row>
    <row r="5" ht="36" customHeight="1" spans="1:20">
      <c r="A5" s="7">
        <v>838</v>
      </c>
      <c r="B5" s="7" t="s">
        <v>733</v>
      </c>
      <c r="C5" s="7" t="s">
        <v>23</v>
      </c>
      <c r="D5" s="7">
        <v>11</v>
      </c>
      <c r="E5" s="23">
        <v>8</v>
      </c>
      <c r="F5" s="7" t="s">
        <v>24</v>
      </c>
      <c r="G5" s="7">
        <v>27</v>
      </c>
      <c r="H5" s="7" t="s">
        <v>726</v>
      </c>
      <c r="I5" s="7" t="s">
        <v>26</v>
      </c>
      <c r="J5" s="7" t="s">
        <v>27</v>
      </c>
      <c r="K5" s="7" t="s">
        <v>727</v>
      </c>
      <c r="L5" s="12" t="s">
        <v>734</v>
      </c>
      <c r="M5" s="13">
        <v>122.5</v>
      </c>
      <c r="N5" s="10" t="s">
        <v>30</v>
      </c>
      <c r="O5" s="28">
        <v>17</v>
      </c>
      <c r="P5" s="29" t="s">
        <v>735</v>
      </c>
      <c r="Q5" s="28">
        <v>79</v>
      </c>
      <c r="R5" s="28">
        <f t="shared" si="0"/>
        <v>64</v>
      </c>
      <c r="S5" s="28">
        <v>3</v>
      </c>
      <c r="T5" s="11" t="s">
        <v>32</v>
      </c>
    </row>
    <row r="6" ht="36" customHeight="1" spans="1:20">
      <c r="A6" s="7">
        <v>839</v>
      </c>
      <c r="B6" s="7" t="s">
        <v>736</v>
      </c>
      <c r="C6" s="7" t="s">
        <v>43</v>
      </c>
      <c r="D6" s="7">
        <v>11</v>
      </c>
      <c r="E6" s="23">
        <v>9</v>
      </c>
      <c r="F6" s="7" t="s">
        <v>24</v>
      </c>
      <c r="G6" s="7">
        <v>27</v>
      </c>
      <c r="H6" s="7" t="s">
        <v>726</v>
      </c>
      <c r="I6" s="7" t="s">
        <v>26</v>
      </c>
      <c r="J6" s="7" t="s">
        <v>27</v>
      </c>
      <c r="K6" s="7" t="s">
        <v>727</v>
      </c>
      <c r="L6" s="12" t="s">
        <v>737</v>
      </c>
      <c r="M6" s="13">
        <v>115.5</v>
      </c>
      <c r="N6" s="10" t="s">
        <v>30</v>
      </c>
      <c r="O6" s="28">
        <v>17</v>
      </c>
      <c r="P6" s="29" t="s">
        <v>738</v>
      </c>
      <c r="Q6" s="28">
        <v>74.2</v>
      </c>
      <c r="R6" s="28">
        <f t="shared" si="0"/>
        <v>60.2</v>
      </c>
      <c r="S6" s="28">
        <v>4</v>
      </c>
      <c r="T6" s="11" t="s">
        <v>32</v>
      </c>
    </row>
  </sheetData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T15"/>
  <sheetViews>
    <sheetView tabSelected="1" zoomScale="90" zoomScaleNormal="90" workbookViewId="0">
      <selection activeCell="Q23" sqref="Q23"/>
    </sheetView>
  </sheetViews>
  <sheetFormatPr defaultColWidth="8.8" defaultRowHeight="13.8"/>
  <cols>
    <col min="1" max="1" width="5.1" style="1" customWidth="1"/>
    <col min="2" max="2" width="6.9" style="1" customWidth="1"/>
    <col min="3" max="3" width="5.1" style="1" customWidth="1"/>
    <col min="4" max="5" width="7.9" style="1" hidden="1" customWidth="1"/>
    <col min="6" max="6" width="11.6" style="1" hidden="1" customWidth="1"/>
    <col min="7" max="7" width="7.9" style="1" hidden="1" customWidth="1"/>
    <col min="8" max="8" width="14.6" style="1" customWidth="1"/>
    <col min="9" max="9" width="12.6" style="1" customWidth="1"/>
    <col min="10" max="10" width="14.6" style="1" customWidth="1"/>
    <col min="11" max="11" width="12.6" style="1" customWidth="1"/>
    <col min="12" max="12" width="13.5" style="2" customWidth="1"/>
    <col min="13" max="13" width="8.7" style="1" customWidth="1"/>
    <col min="14" max="14" width="10.6" style="1" customWidth="1"/>
    <col min="15" max="15" width="6.9" style="1" customWidth="1"/>
    <col min="16" max="16" width="8.8" style="1"/>
    <col min="17" max="16384" width="8.8" style="3"/>
  </cols>
  <sheetData>
    <row r="1" ht="25.8" spans="2:2">
      <c r="B1" s="4" t="s">
        <v>739</v>
      </c>
    </row>
    <row r="2" ht="28.8" spans="1:2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9" t="s">
        <v>13</v>
      </c>
      <c r="N2" s="10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194</v>
      </c>
      <c r="T2" s="17" t="s">
        <v>21</v>
      </c>
    </row>
    <row r="3" ht="14.4" spans="1:20">
      <c r="A3" s="7">
        <v>358</v>
      </c>
      <c r="B3" s="7" t="s">
        <v>740</v>
      </c>
      <c r="C3" s="7" t="s">
        <v>23</v>
      </c>
      <c r="D3" s="7">
        <v>7</v>
      </c>
      <c r="E3" s="7">
        <v>1</v>
      </c>
      <c r="F3" s="7" t="s">
        <v>24</v>
      </c>
      <c r="G3" s="7">
        <v>27</v>
      </c>
      <c r="H3" s="7" t="s">
        <v>741</v>
      </c>
      <c r="I3" s="7" t="s">
        <v>26</v>
      </c>
      <c r="J3" s="7" t="s">
        <v>120</v>
      </c>
      <c r="K3" s="7" t="s">
        <v>742</v>
      </c>
      <c r="L3" s="12" t="s">
        <v>743</v>
      </c>
      <c r="M3" s="13">
        <v>186</v>
      </c>
      <c r="N3" s="14" t="s">
        <v>30</v>
      </c>
      <c r="O3" s="15">
        <v>17</v>
      </c>
      <c r="P3" s="16" t="s">
        <v>744</v>
      </c>
      <c r="Q3" s="15">
        <v>89.2</v>
      </c>
      <c r="R3" s="15">
        <f t="shared" ref="R3:R15" si="0">M3*(50/250)+Q3*(50/100)</f>
        <v>81.8</v>
      </c>
      <c r="S3" s="15">
        <v>1</v>
      </c>
      <c r="T3" s="18" t="s">
        <v>32</v>
      </c>
    </row>
    <row r="4" ht="14.4" spans="1:20">
      <c r="A4" s="7">
        <v>359</v>
      </c>
      <c r="B4" s="7" t="s">
        <v>745</v>
      </c>
      <c r="C4" s="7" t="s">
        <v>23</v>
      </c>
      <c r="D4" s="7">
        <v>7</v>
      </c>
      <c r="E4" s="7">
        <v>2</v>
      </c>
      <c r="F4" s="7" t="s">
        <v>24</v>
      </c>
      <c r="G4" s="7">
        <v>27</v>
      </c>
      <c r="H4" s="7" t="s">
        <v>741</v>
      </c>
      <c r="I4" s="7" t="s">
        <v>26</v>
      </c>
      <c r="J4" s="7" t="s">
        <v>120</v>
      </c>
      <c r="K4" s="7" t="s">
        <v>742</v>
      </c>
      <c r="L4" s="12" t="s">
        <v>746</v>
      </c>
      <c r="M4" s="13">
        <v>182</v>
      </c>
      <c r="N4" s="14" t="s">
        <v>30</v>
      </c>
      <c r="O4" s="15">
        <v>17</v>
      </c>
      <c r="P4" s="16" t="s">
        <v>747</v>
      </c>
      <c r="Q4" s="15">
        <v>85.8</v>
      </c>
      <c r="R4" s="15">
        <f t="shared" si="0"/>
        <v>79.3</v>
      </c>
      <c r="S4" s="15">
        <v>2</v>
      </c>
      <c r="T4" s="18" t="s">
        <v>32</v>
      </c>
    </row>
    <row r="5" ht="14.4" spans="1:20">
      <c r="A5" s="7">
        <v>362</v>
      </c>
      <c r="B5" s="7" t="s">
        <v>748</v>
      </c>
      <c r="C5" s="7" t="s">
        <v>23</v>
      </c>
      <c r="D5" s="7">
        <v>7</v>
      </c>
      <c r="E5" s="7">
        <v>5</v>
      </c>
      <c r="F5" s="7" t="s">
        <v>24</v>
      </c>
      <c r="G5" s="7">
        <v>27</v>
      </c>
      <c r="H5" s="7" t="s">
        <v>741</v>
      </c>
      <c r="I5" s="7" t="s">
        <v>26</v>
      </c>
      <c r="J5" s="7" t="s">
        <v>120</v>
      </c>
      <c r="K5" s="7" t="s">
        <v>742</v>
      </c>
      <c r="L5" s="12" t="s">
        <v>749</v>
      </c>
      <c r="M5" s="13">
        <v>171.5</v>
      </c>
      <c r="N5" s="14" t="s">
        <v>30</v>
      </c>
      <c r="O5" s="15">
        <v>17</v>
      </c>
      <c r="P5" s="16" t="s">
        <v>750</v>
      </c>
      <c r="Q5" s="15">
        <v>87.6</v>
      </c>
      <c r="R5" s="15">
        <f t="shared" si="0"/>
        <v>78.1</v>
      </c>
      <c r="S5" s="15">
        <v>3</v>
      </c>
      <c r="T5" s="18" t="s">
        <v>32</v>
      </c>
    </row>
    <row r="6" ht="14.4" spans="1:20">
      <c r="A6" s="7">
        <v>361</v>
      </c>
      <c r="B6" s="7" t="s">
        <v>751</v>
      </c>
      <c r="C6" s="7" t="s">
        <v>23</v>
      </c>
      <c r="D6" s="7">
        <v>7</v>
      </c>
      <c r="E6" s="7">
        <v>4</v>
      </c>
      <c r="F6" s="7" t="s">
        <v>24</v>
      </c>
      <c r="G6" s="7">
        <v>27</v>
      </c>
      <c r="H6" s="7" t="s">
        <v>741</v>
      </c>
      <c r="I6" s="7" t="s">
        <v>26</v>
      </c>
      <c r="J6" s="7" t="s">
        <v>120</v>
      </c>
      <c r="K6" s="7" t="s">
        <v>742</v>
      </c>
      <c r="L6" s="12" t="s">
        <v>752</v>
      </c>
      <c r="M6" s="13">
        <v>177.5</v>
      </c>
      <c r="N6" s="14" t="s">
        <v>30</v>
      </c>
      <c r="O6" s="15">
        <v>17</v>
      </c>
      <c r="P6" s="16" t="s">
        <v>753</v>
      </c>
      <c r="Q6" s="15">
        <v>84.8</v>
      </c>
      <c r="R6" s="15">
        <f t="shared" si="0"/>
        <v>77.9</v>
      </c>
      <c r="S6" s="15">
        <v>4</v>
      </c>
      <c r="T6" s="18" t="s">
        <v>32</v>
      </c>
    </row>
    <row r="7" ht="14.4" spans="1:20">
      <c r="A7" s="7">
        <v>360</v>
      </c>
      <c r="B7" s="7" t="s">
        <v>754</v>
      </c>
      <c r="C7" s="7" t="s">
        <v>23</v>
      </c>
      <c r="D7" s="7">
        <v>7</v>
      </c>
      <c r="E7" s="7">
        <v>3</v>
      </c>
      <c r="F7" s="7" t="s">
        <v>24</v>
      </c>
      <c r="G7" s="7">
        <v>27</v>
      </c>
      <c r="H7" s="7" t="s">
        <v>741</v>
      </c>
      <c r="I7" s="7" t="s">
        <v>26</v>
      </c>
      <c r="J7" s="7" t="s">
        <v>120</v>
      </c>
      <c r="K7" s="7" t="s">
        <v>742</v>
      </c>
      <c r="L7" s="12" t="s">
        <v>755</v>
      </c>
      <c r="M7" s="13">
        <v>177.5</v>
      </c>
      <c r="N7" s="14" t="s">
        <v>30</v>
      </c>
      <c r="O7" s="15">
        <v>17</v>
      </c>
      <c r="P7" s="16" t="s">
        <v>756</v>
      </c>
      <c r="Q7" s="15">
        <v>84.4</v>
      </c>
      <c r="R7" s="15">
        <f t="shared" si="0"/>
        <v>77.7</v>
      </c>
      <c r="S7" s="15">
        <v>5</v>
      </c>
      <c r="T7" s="18" t="s">
        <v>32</v>
      </c>
    </row>
    <row r="8" ht="14.4" spans="1:20">
      <c r="A8" s="7">
        <v>366</v>
      </c>
      <c r="B8" s="7" t="s">
        <v>757</v>
      </c>
      <c r="C8" s="7" t="s">
        <v>23</v>
      </c>
      <c r="D8" s="7">
        <v>7</v>
      </c>
      <c r="E8" s="7">
        <v>9</v>
      </c>
      <c r="F8" s="7" t="s">
        <v>24</v>
      </c>
      <c r="G8" s="7">
        <v>27</v>
      </c>
      <c r="H8" s="7" t="s">
        <v>741</v>
      </c>
      <c r="I8" s="7" t="s">
        <v>26</v>
      </c>
      <c r="J8" s="7" t="s">
        <v>120</v>
      </c>
      <c r="K8" s="7" t="s">
        <v>742</v>
      </c>
      <c r="L8" s="12" t="s">
        <v>758</v>
      </c>
      <c r="M8" s="13">
        <v>159</v>
      </c>
      <c r="N8" s="14" t="s">
        <v>30</v>
      </c>
      <c r="O8" s="15">
        <v>17</v>
      </c>
      <c r="P8" s="16" t="s">
        <v>759</v>
      </c>
      <c r="Q8" s="15">
        <v>89.8</v>
      </c>
      <c r="R8" s="15">
        <f t="shared" si="0"/>
        <v>76.7</v>
      </c>
      <c r="S8" s="15">
        <v>6</v>
      </c>
      <c r="T8" s="18" t="s">
        <v>32</v>
      </c>
    </row>
    <row r="9" ht="14.4" spans="1:20">
      <c r="A9" s="7">
        <v>363</v>
      </c>
      <c r="B9" s="7" t="s">
        <v>760</v>
      </c>
      <c r="C9" s="7" t="s">
        <v>23</v>
      </c>
      <c r="D9" s="7">
        <v>7</v>
      </c>
      <c r="E9" s="7">
        <v>6</v>
      </c>
      <c r="F9" s="7" t="s">
        <v>24</v>
      </c>
      <c r="G9" s="7">
        <v>27</v>
      </c>
      <c r="H9" s="7" t="s">
        <v>741</v>
      </c>
      <c r="I9" s="7" t="s">
        <v>26</v>
      </c>
      <c r="J9" s="7" t="s">
        <v>120</v>
      </c>
      <c r="K9" s="7" t="s">
        <v>742</v>
      </c>
      <c r="L9" s="12" t="s">
        <v>761</v>
      </c>
      <c r="M9" s="13">
        <v>164.5</v>
      </c>
      <c r="N9" s="14" t="s">
        <v>30</v>
      </c>
      <c r="O9" s="15">
        <v>17</v>
      </c>
      <c r="P9" s="16" t="s">
        <v>762</v>
      </c>
      <c r="Q9" s="15">
        <v>86.8</v>
      </c>
      <c r="R9" s="15">
        <f t="shared" si="0"/>
        <v>76.3</v>
      </c>
      <c r="S9" s="15">
        <v>7</v>
      </c>
      <c r="T9" s="18"/>
    </row>
    <row r="10" ht="14.4" spans="1:20">
      <c r="A10" s="7">
        <v>364</v>
      </c>
      <c r="B10" s="7" t="s">
        <v>75</v>
      </c>
      <c r="C10" s="7" t="s">
        <v>23</v>
      </c>
      <c r="D10" s="7">
        <v>7</v>
      </c>
      <c r="E10" s="7">
        <v>7</v>
      </c>
      <c r="F10" s="7" t="s">
        <v>24</v>
      </c>
      <c r="G10" s="7">
        <v>27</v>
      </c>
      <c r="H10" s="7" t="s">
        <v>741</v>
      </c>
      <c r="I10" s="7" t="s">
        <v>26</v>
      </c>
      <c r="J10" s="7" t="s">
        <v>120</v>
      </c>
      <c r="K10" s="7" t="s">
        <v>742</v>
      </c>
      <c r="L10" s="12" t="s">
        <v>763</v>
      </c>
      <c r="M10" s="13">
        <v>164</v>
      </c>
      <c r="N10" s="14" t="s">
        <v>30</v>
      </c>
      <c r="O10" s="15">
        <v>17</v>
      </c>
      <c r="P10" s="16" t="s">
        <v>764</v>
      </c>
      <c r="Q10" s="15">
        <v>85</v>
      </c>
      <c r="R10" s="15">
        <f t="shared" si="0"/>
        <v>75.3</v>
      </c>
      <c r="S10" s="15">
        <v>8</v>
      </c>
      <c r="T10" s="19"/>
    </row>
    <row r="11" ht="14.4" spans="1:20">
      <c r="A11" s="7">
        <v>368</v>
      </c>
      <c r="B11" s="7" t="s">
        <v>765</v>
      </c>
      <c r="C11" s="7" t="s">
        <v>23</v>
      </c>
      <c r="D11" s="7">
        <v>7</v>
      </c>
      <c r="E11" s="7">
        <v>11</v>
      </c>
      <c r="F11" s="7" t="s">
        <v>24</v>
      </c>
      <c r="G11" s="7">
        <v>27</v>
      </c>
      <c r="H11" s="7" t="s">
        <v>741</v>
      </c>
      <c r="I11" s="7" t="s">
        <v>26</v>
      </c>
      <c r="J11" s="7" t="s">
        <v>120</v>
      </c>
      <c r="K11" s="7" t="s">
        <v>742</v>
      </c>
      <c r="L11" s="12" t="s">
        <v>766</v>
      </c>
      <c r="M11" s="13">
        <v>156</v>
      </c>
      <c r="N11" s="14" t="s">
        <v>30</v>
      </c>
      <c r="O11" s="15">
        <v>17</v>
      </c>
      <c r="P11" s="16" t="s">
        <v>767</v>
      </c>
      <c r="Q11" s="15">
        <v>85</v>
      </c>
      <c r="R11" s="15">
        <f t="shared" si="0"/>
        <v>73.7</v>
      </c>
      <c r="S11" s="15">
        <v>9</v>
      </c>
      <c r="T11" s="18"/>
    </row>
    <row r="12" ht="14.4" spans="1:20">
      <c r="A12" s="7">
        <v>367</v>
      </c>
      <c r="B12" s="7" t="s">
        <v>768</v>
      </c>
      <c r="C12" s="7" t="s">
        <v>23</v>
      </c>
      <c r="D12" s="7">
        <v>7</v>
      </c>
      <c r="E12" s="7">
        <v>10</v>
      </c>
      <c r="F12" s="7" t="s">
        <v>24</v>
      </c>
      <c r="G12" s="7">
        <v>27</v>
      </c>
      <c r="H12" s="7" t="s">
        <v>741</v>
      </c>
      <c r="I12" s="7" t="s">
        <v>26</v>
      </c>
      <c r="J12" s="7" t="s">
        <v>120</v>
      </c>
      <c r="K12" s="7" t="s">
        <v>742</v>
      </c>
      <c r="L12" s="12" t="s">
        <v>769</v>
      </c>
      <c r="M12" s="13">
        <v>158</v>
      </c>
      <c r="N12" s="14" t="s">
        <v>30</v>
      </c>
      <c r="O12" s="15">
        <v>17</v>
      </c>
      <c r="P12" s="16" t="s">
        <v>770</v>
      </c>
      <c r="Q12" s="15">
        <v>83.2</v>
      </c>
      <c r="R12" s="15">
        <f t="shared" si="0"/>
        <v>73.2</v>
      </c>
      <c r="S12" s="15">
        <v>10</v>
      </c>
      <c r="T12" s="18"/>
    </row>
    <row r="13" ht="14.4" spans="1:20">
      <c r="A13" s="7">
        <v>365</v>
      </c>
      <c r="B13" s="7" t="s">
        <v>771</v>
      </c>
      <c r="C13" s="7" t="s">
        <v>43</v>
      </c>
      <c r="D13" s="7">
        <v>7</v>
      </c>
      <c r="E13" s="7">
        <v>8</v>
      </c>
      <c r="F13" s="7" t="s">
        <v>24</v>
      </c>
      <c r="G13" s="7">
        <v>27</v>
      </c>
      <c r="H13" s="7" t="s">
        <v>741</v>
      </c>
      <c r="I13" s="7" t="s">
        <v>26</v>
      </c>
      <c r="J13" s="7" t="s">
        <v>120</v>
      </c>
      <c r="K13" s="7" t="s">
        <v>742</v>
      </c>
      <c r="L13" s="12" t="s">
        <v>772</v>
      </c>
      <c r="M13" s="13">
        <v>161.5</v>
      </c>
      <c r="N13" s="14" t="s">
        <v>30</v>
      </c>
      <c r="O13" s="15">
        <v>17</v>
      </c>
      <c r="P13" s="16" t="s">
        <v>773</v>
      </c>
      <c r="Q13" s="15">
        <v>81.2</v>
      </c>
      <c r="R13" s="15">
        <f t="shared" si="0"/>
        <v>72.9</v>
      </c>
      <c r="S13" s="15">
        <v>11</v>
      </c>
      <c r="T13" s="19"/>
    </row>
    <row r="14" ht="14.4" spans="1:20">
      <c r="A14" s="7">
        <v>371</v>
      </c>
      <c r="B14" s="7" t="s">
        <v>774</v>
      </c>
      <c r="C14" s="7" t="s">
        <v>43</v>
      </c>
      <c r="D14" s="7">
        <v>7</v>
      </c>
      <c r="E14" s="7">
        <v>14</v>
      </c>
      <c r="F14" s="7" t="s">
        <v>24</v>
      </c>
      <c r="G14" s="7">
        <v>27</v>
      </c>
      <c r="H14" s="7" t="s">
        <v>741</v>
      </c>
      <c r="I14" s="7" t="s">
        <v>26</v>
      </c>
      <c r="J14" s="7" t="s">
        <v>120</v>
      </c>
      <c r="K14" s="7" t="s">
        <v>742</v>
      </c>
      <c r="L14" s="12" t="s">
        <v>775</v>
      </c>
      <c r="M14" s="13">
        <v>145.5</v>
      </c>
      <c r="N14" s="14" t="s">
        <v>30</v>
      </c>
      <c r="O14" s="15">
        <v>17</v>
      </c>
      <c r="P14" s="16" t="s">
        <v>776</v>
      </c>
      <c r="Q14" s="15">
        <v>84</v>
      </c>
      <c r="R14" s="15">
        <f t="shared" si="0"/>
        <v>71.1</v>
      </c>
      <c r="S14" s="15">
        <v>12</v>
      </c>
      <c r="T14" s="19"/>
    </row>
    <row r="15" ht="14.4" spans="1:20">
      <c r="A15" s="7">
        <v>372</v>
      </c>
      <c r="B15" s="7" t="s">
        <v>777</v>
      </c>
      <c r="C15" s="7" t="s">
        <v>23</v>
      </c>
      <c r="D15" s="7">
        <v>7</v>
      </c>
      <c r="E15" s="7">
        <v>15</v>
      </c>
      <c r="F15" s="7" t="s">
        <v>24</v>
      </c>
      <c r="G15" s="7">
        <v>27</v>
      </c>
      <c r="H15" s="7" t="s">
        <v>741</v>
      </c>
      <c r="I15" s="7" t="s">
        <v>26</v>
      </c>
      <c r="J15" s="7" t="s">
        <v>120</v>
      </c>
      <c r="K15" s="7" t="s">
        <v>742</v>
      </c>
      <c r="L15" s="12" t="s">
        <v>778</v>
      </c>
      <c r="M15" s="13">
        <v>145</v>
      </c>
      <c r="N15" s="14" t="s">
        <v>30</v>
      </c>
      <c r="O15" s="15">
        <v>17</v>
      </c>
      <c r="P15" s="16" t="s">
        <v>779</v>
      </c>
      <c r="Q15" s="15">
        <v>83.2</v>
      </c>
      <c r="R15" s="15">
        <f t="shared" si="0"/>
        <v>70.6</v>
      </c>
      <c r="S15" s="15">
        <v>13</v>
      </c>
      <c r="T15" s="19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U15"/>
  <sheetViews>
    <sheetView zoomScale="70" zoomScaleNormal="70" workbookViewId="0">
      <selection activeCell="X13" sqref="X13"/>
    </sheetView>
  </sheetViews>
  <sheetFormatPr defaultColWidth="8.8" defaultRowHeight="13.8"/>
  <cols>
    <col min="1" max="1" width="5.1" style="3" customWidth="1"/>
    <col min="2" max="2" width="6.9" style="3" customWidth="1"/>
    <col min="3" max="3" width="5.1" style="3" customWidth="1"/>
    <col min="4" max="5" width="7.9" style="3" hidden="1" customWidth="1"/>
    <col min="6" max="6" width="11.6" style="3" hidden="1" customWidth="1"/>
    <col min="7" max="7" width="5" style="3" hidden="1" customWidth="1"/>
    <col min="8" max="8" width="12.8" style="3" customWidth="1"/>
    <col min="9" max="9" width="12.6" style="3" customWidth="1"/>
    <col min="10" max="10" width="14.6" style="3" customWidth="1"/>
    <col min="11" max="11" width="8.7" style="3" customWidth="1"/>
    <col min="12" max="12" width="12.8" style="3" customWidth="1"/>
    <col min="13" max="13" width="8.4" style="3" customWidth="1"/>
    <col min="14" max="14" width="7.8" style="3" customWidth="1"/>
    <col min="15" max="15" width="6.9" style="3" customWidth="1"/>
    <col min="16" max="20" width="8.8" style="3"/>
    <col min="21" max="21" width="12.6" style="3" customWidth="1"/>
    <col min="22" max="16384" width="8.8" style="3"/>
  </cols>
  <sheetData>
    <row r="1" ht="37.05" customHeight="1" spans="1:1">
      <c r="A1" s="148" t="s">
        <v>73</v>
      </c>
    </row>
    <row r="2" ht="54" customHeight="1" spans="1:21">
      <c r="A2" s="8" t="s">
        <v>1</v>
      </c>
      <c r="B2" s="8" t="s">
        <v>2</v>
      </c>
      <c r="C2" s="8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6" t="s">
        <v>13</v>
      </c>
      <c r="N2" s="58" t="s">
        <v>74</v>
      </c>
      <c r="O2" s="150" t="s">
        <v>15</v>
      </c>
      <c r="P2" s="150" t="s">
        <v>16</v>
      </c>
      <c r="Q2" s="150" t="s">
        <v>17</v>
      </c>
      <c r="R2" s="150" t="s">
        <v>18</v>
      </c>
      <c r="S2" s="150" t="s">
        <v>19</v>
      </c>
      <c r="T2" s="150" t="s">
        <v>20</v>
      </c>
      <c r="U2" s="58" t="s">
        <v>21</v>
      </c>
    </row>
    <row r="3" ht="27" customHeight="1" spans="1:21">
      <c r="A3" s="12">
        <v>690</v>
      </c>
      <c r="B3" s="12" t="s">
        <v>75</v>
      </c>
      <c r="C3" s="12" t="s">
        <v>23</v>
      </c>
      <c r="D3" s="12">
        <v>7</v>
      </c>
      <c r="E3" s="12">
        <v>61</v>
      </c>
      <c r="F3" s="12" t="s">
        <v>24</v>
      </c>
      <c r="G3" s="12">
        <v>27</v>
      </c>
      <c r="H3" s="115" t="s">
        <v>76</v>
      </c>
      <c r="I3" s="12" t="s">
        <v>26</v>
      </c>
      <c r="J3" s="12" t="s">
        <v>27</v>
      </c>
      <c r="K3" s="12" t="s">
        <v>77</v>
      </c>
      <c r="L3" s="12" t="s">
        <v>78</v>
      </c>
      <c r="M3" s="50">
        <v>185.5</v>
      </c>
      <c r="N3" s="150" t="s">
        <v>30</v>
      </c>
      <c r="O3" s="19">
        <v>5</v>
      </c>
      <c r="P3" s="19" t="s">
        <v>79</v>
      </c>
      <c r="Q3" s="19">
        <v>86.82</v>
      </c>
      <c r="R3" s="19">
        <f>M3*(50/250)+Q3*(50/100)</f>
        <v>80.51</v>
      </c>
      <c r="S3" s="19">
        <f t="shared" ref="S3:S15" si="0">RANK(R3,$R$3:$R$15)</f>
        <v>2</v>
      </c>
      <c r="T3" s="19">
        <v>1</v>
      </c>
      <c r="U3" s="150" t="s">
        <v>32</v>
      </c>
    </row>
    <row r="4" ht="27" customHeight="1" spans="1:21">
      <c r="A4" s="12">
        <v>694</v>
      </c>
      <c r="B4" s="12" t="s">
        <v>80</v>
      </c>
      <c r="C4" s="12" t="s">
        <v>43</v>
      </c>
      <c r="D4" s="12">
        <v>7</v>
      </c>
      <c r="E4" s="12">
        <v>65</v>
      </c>
      <c r="F4" s="12" t="s">
        <v>24</v>
      </c>
      <c r="G4" s="12">
        <v>27</v>
      </c>
      <c r="H4" s="115" t="s">
        <v>76</v>
      </c>
      <c r="I4" s="12" t="s">
        <v>26</v>
      </c>
      <c r="J4" s="12" t="s">
        <v>27</v>
      </c>
      <c r="K4" s="12" t="s">
        <v>77</v>
      </c>
      <c r="L4" s="12" t="s">
        <v>81</v>
      </c>
      <c r="M4" s="50">
        <v>163.5</v>
      </c>
      <c r="N4" s="150" t="s">
        <v>30</v>
      </c>
      <c r="O4" s="19">
        <v>5</v>
      </c>
      <c r="P4" s="19" t="s">
        <v>82</v>
      </c>
      <c r="Q4" s="19">
        <v>85.56</v>
      </c>
      <c r="R4" s="19">
        <f>M4*(50/250)+Q4*(50/100)</f>
        <v>75.48</v>
      </c>
      <c r="S4" s="19">
        <f t="shared" si="0"/>
        <v>4</v>
      </c>
      <c r="T4" s="19">
        <v>2</v>
      </c>
      <c r="U4" s="150" t="s">
        <v>32</v>
      </c>
    </row>
    <row r="5" ht="27" customHeight="1" spans="1:21">
      <c r="A5" s="12">
        <v>695</v>
      </c>
      <c r="B5" s="12" t="s">
        <v>83</v>
      </c>
      <c r="C5" s="12" t="s">
        <v>23</v>
      </c>
      <c r="D5" s="12">
        <v>7</v>
      </c>
      <c r="E5" s="12">
        <v>66</v>
      </c>
      <c r="F5" s="12" t="s">
        <v>24</v>
      </c>
      <c r="G5" s="12">
        <v>27</v>
      </c>
      <c r="H5" s="115" t="s">
        <v>76</v>
      </c>
      <c r="I5" s="12" t="s">
        <v>26</v>
      </c>
      <c r="J5" s="12" t="s">
        <v>27</v>
      </c>
      <c r="K5" s="12" t="s">
        <v>77</v>
      </c>
      <c r="L5" s="12" t="s">
        <v>84</v>
      </c>
      <c r="M5" s="50">
        <v>162.5</v>
      </c>
      <c r="N5" s="150" t="s">
        <v>30</v>
      </c>
      <c r="O5" s="19">
        <v>5</v>
      </c>
      <c r="P5" s="19" t="s">
        <v>85</v>
      </c>
      <c r="Q5" s="19">
        <v>84.8</v>
      </c>
      <c r="R5" s="19">
        <f>M5*(50/250)+Q5*(50/100)</f>
        <v>74.9</v>
      </c>
      <c r="S5" s="19">
        <f t="shared" si="0"/>
        <v>5</v>
      </c>
      <c r="T5" s="19">
        <v>3</v>
      </c>
      <c r="U5" s="150" t="s">
        <v>32</v>
      </c>
    </row>
    <row r="6" ht="27" customHeight="1" spans="1:21">
      <c r="A6" s="12">
        <v>696</v>
      </c>
      <c r="B6" s="12" t="s">
        <v>86</v>
      </c>
      <c r="C6" s="12" t="s">
        <v>43</v>
      </c>
      <c r="D6" s="12">
        <v>7</v>
      </c>
      <c r="E6" s="12">
        <v>67</v>
      </c>
      <c r="F6" s="12" t="s">
        <v>24</v>
      </c>
      <c r="G6" s="12">
        <v>27</v>
      </c>
      <c r="H6" s="115" t="s">
        <v>76</v>
      </c>
      <c r="I6" s="12" t="s">
        <v>26</v>
      </c>
      <c r="J6" s="12" t="s">
        <v>27</v>
      </c>
      <c r="K6" s="12" t="s">
        <v>77</v>
      </c>
      <c r="L6" s="12" t="s">
        <v>87</v>
      </c>
      <c r="M6" s="50">
        <v>149.5</v>
      </c>
      <c r="N6" s="150" t="s">
        <v>30</v>
      </c>
      <c r="O6" s="19">
        <v>5</v>
      </c>
      <c r="P6" s="19" t="s">
        <v>88</v>
      </c>
      <c r="Q6" s="19">
        <v>85.96</v>
      </c>
      <c r="R6" s="19">
        <f>M6*(50/250)+Q6*(50/100)</f>
        <v>72.88</v>
      </c>
      <c r="S6" s="19">
        <f t="shared" si="0"/>
        <v>6</v>
      </c>
      <c r="T6" s="19">
        <v>4</v>
      </c>
      <c r="U6" s="150" t="s">
        <v>32</v>
      </c>
    </row>
    <row r="7" ht="27" customHeight="1" spans="1:21">
      <c r="A7" s="12">
        <v>700</v>
      </c>
      <c r="B7" s="12" t="s">
        <v>89</v>
      </c>
      <c r="C7" s="12" t="s">
        <v>43</v>
      </c>
      <c r="D7" s="12">
        <v>7</v>
      </c>
      <c r="E7" s="12">
        <v>71</v>
      </c>
      <c r="F7" s="12" t="s">
        <v>24</v>
      </c>
      <c r="G7" s="12">
        <v>27</v>
      </c>
      <c r="H7" s="115" t="s">
        <v>76</v>
      </c>
      <c r="I7" s="12" t="s">
        <v>26</v>
      </c>
      <c r="J7" s="12" t="s">
        <v>27</v>
      </c>
      <c r="K7" s="12" t="s">
        <v>77</v>
      </c>
      <c r="L7" s="12" t="s">
        <v>90</v>
      </c>
      <c r="M7" s="50">
        <v>130</v>
      </c>
      <c r="N7" s="150" t="s">
        <v>30</v>
      </c>
      <c r="O7" s="19">
        <v>5</v>
      </c>
      <c r="P7" s="19" t="s">
        <v>91</v>
      </c>
      <c r="Q7" s="19">
        <v>90.4</v>
      </c>
      <c r="R7" s="19">
        <f>M7*(50/250)+Q7*(50/100)</f>
        <v>71.2</v>
      </c>
      <c r="S7" s="19">
        <f t="shared" si="0"/>
        <v>9</v>
      </c>
      <c r="T7" s="19">
        <v>5</v>
      </c>
      <c r="U7" s="150" t="s">
        <v>32</v>
      </c>
    </row>
    <row r="8" ht="27" customHeight="1" spans="1:21">
      <c r="A8" s="12">
        <v>1560</v>
      </c>
      <c r="B8" s="43" t="s">
        <v>92</v>
      </c>
      <c r="C8" s="12" t="s">
        <v>43</v>
      </c>
      <c r="D8" s="12">
        <v>7</v>
      </c>
      <c r="E8" s="12">
        <v>110</v>
      </c>
      <c r="F8" s="44">
        <v>44764</v>
      </c>
      <c r="G8" s="12">
        <v>27</v>
      </c>
      <c r="H8" s="149" t="s">
        <v>76</v>
      </c>
      <c r="I8" s="12" t="s">
        <v>26</v>
      </c>
      <c r="J8" s="12" t="s">
        <v>27</v>
      </c>
      <c r="K8" s="145" t="s">
        <v>77</v>
      </c>
      <c r="L8" s="43" t="s">
        <v>93</v>
      </c>
      <c r="M8" s="57">
        <v>120.5</v>
      </c>
      <c r="N8" s="150" t="s">
        <v>30</v>
      </c>
      <c r="O8" s="151">
        <v>5</v>
      </c>
      <c r="P8" s="152" t="s">
        <v>94</v>
      </c>
      <c r="Q8" s="152" t="s">
        <v>95</v>
      </c>
      <c r="R8" s="19">
        <v>0</v>
      </c>
      <c r="S8" s="19">
        <f t="shared" si="0"/>
        <v>13</v>
      </c>
      <c r="T8" s="19">
        <v>6</v>
      </c>
      <c r="U8" s="150" t="s">
        <v>46</v>
      </c>
    </row>
    <row r="9" ht="27" customHeight="1" spans="1:21">
      <c r="A9" s="12">
        <v>692</v>
      </c>
      <c r="B9" s="12" t="s">
        <v>96</v>
      </c>
      <c r="C9" s="12" t="s">
        <v>23</v>
      </c>
      <c r="D9" s="12">
        <v>7</v>
      </c>
      <c r="E9" s="12">
        <v>63</v>
      </c>
      <c r="F9" s="12" t="s">
        <v>24</v>
      </c>
      <c r="G9" s="12">
        <v>27</v>
      </c>
      <c r="H9" s="117" t="s">
        <v>97</v>
      </c>
      <c r="I9" s="12" t="s">
        <v>26</v>
      </c>
      <c r="J9" s="12" t="s">
        <v>27</v>
      </c>
      <c r="K9" s="12" t="s">
        <v>77</v>
      </c>
      <c r="L9" s="12" t="s">
        <v>98</v>
      </c>
      <c r="M9" s="50">
        <v>183.5</v>
      </c>
      <c r="N9" s="152" t="s">
        <v>50</v>
      </c>
      <c r="O9" s="19">
        <v>5</v>
      </c>
      <c r="P9" s="19" t="s">
        <v>66</v>
      </c>
      <c r="Q9" s="19">
        <v>87.78</v>
      </c>
      <c r="R9" s="19">
        <f t="shared" ref="R9:R15" si="1">M9*(50/250)+Q9*(50/100)</f>
        <v>80.59</v>
      </c>
      <c r="S9" s="19">
        <f t="shared" si="0"/>
        <v>1</v>
      </c>
      <c r="T9" s="19">
        <v>1</v>
      </c>
      <c r="U9" s="150" t="s">
        <v>32</v>
      </c>
    </row>
    <row r="10" ht="27" customHeight="1" spans="1:21">
      <c r="A10" s="12">
        <v>693</v>
      </c>
      <c r="B10" s="12" t="s">
        <v>99</v>
      </c>
      <c r="C10" s="12" t="s">
        <v>43</v>
      </c>
      <c r="D10" s="12">
        <v>7</v>
      </c>
      <c r="E10" s="12">
        <v>64</v>
      </c>
      <c r="F10" s="12" t="s">
        <v>24</v>
      </c>
      <c r="G10" s="12">
        <v>27</v>
      </c>
      <c r="H10" s="117" t="s">
        <v>97</v>
      </c>
      <c r="I10" s="12" t="s">
        <v>26</v>
      </c>
      <c r="J10" s="12" t="s">
        <v>27</v>
      </c>
      <c r="K10" s="12" t="s">
        <v>77</v>
      </c>
      <c r="L10" s="12" t="s">
        <v>100</v>
      </c>
      <c r="M10" s="50">
        <v>173.5</v>
      </c>
      <c r="N10" s="152" t="s">
        <v>50</v>
      </c>
      <c r="O10" s="19">
        <v>5</v>
      </c>
      <c r="P10" s="19" t="s">
        <v>101</v>
      </c>
      <c r="Q10" s="19">
        <v>81.66</v>
      </c>
      <c r="R10" s="19">
        <f t="shared" si="1"/>
        <v>75.53</v>
      </c>
      <c r="S10" s="19">
        <f t="shared" si="0"/>
        <v>3</v>
      </c>
      <c r="T10" s="19">
        <v>2</v>
      </c>
      <c r="U10" s="150" t="s">
        <v>32</v>
      </c>
    </row>
    <row r="11" ht="27" customHeight="1" spans="1:21">
      <c r="A11" s="12">
        <v>698</v>
      </c>
      <c r="B11" s="12" t="s">
        <v>102</v>
      </c>
      <c r="C11" s="12" t="s">
        <v>43</v>
      </c>
      <c r="D11" s="12">
        <v>7</v>
      </c>
      <c r="E11" s="12">
        <v>69</v>
      </c>
      <c r="F11" s="12" t="s">
        <v>24</v>
      </c>
      <c r="G11" s="12">
        <v>27</v>
      </c>
      <c r="H11" s="117" t="s">
        <v>97</v>
      </c>
      <c r="I11" s="12" t="s">
        <v>26</v>
      </c>
      <c r="J11" s="12" t="s">
        <v>27</v>
      </c>
      <c r="K11" s="12" t="s">
        <v>77</v>
      </c>
      <c r="L11" s="12" t="s">
        <v>103</v>
      </c>
      <c r="M11" s="50">
        <v>139.5</v>
      </c>
      <c r="N11" s="152" t="s">
        <v>50</v>
      </c>
      <c r="O11" s="19">
        <v>5</v>
      </c>
      <c r="P11" s="19" t="s">
        <v>104</v>
      </c>
      <c r="Q11" s="19">
        <v>89.94</v>
      </c>
      <c r="R11" s="19">
        <f t="shared" si="1"/>
        <v>72.87</v>
      </c>
      <c r="S11" s="19">
        <f t="shared" si="0"/>
        <v>7</v>
      </c>
      <c r="T11" s="19">
        <v>3</v>
      </c>
      <c r="U11" s="150" t="s">
        <v>32</v>
      </c>
    </row>
    <row r="12" ht="27" customHeight="1" spans="1:21">
      <c r="A12" s="12">
        <v>1561</v>
      </c>
      <c r="B12" s="43" t="s">
        <v>105</v>
      </c>
      <c r="C12" s="12" t="s">
        <v>23</v>
      </c>
      <c r="D12" s="12">
        <v>7</v>
      </c>
      <c r="E12" s="12">
        <v>111</v>
      </c>
      <c r="F12" s="44">
        <v>44764</v>
      </c>
      <c r="G12" s="12">
        <v>27</v>
      </c>
      <c r="H12" s="119" t="s">
        <v>97</v>
      </c>
      <c r="I12" s="12" t="s">
        <v>26</v>
      </c>
      <c r="J12" s="12" t="s">
        <v>27</v>
      </c>
      <c r="K12" s="145" t="s">
        <v>77</v>
      </c>
      <c r="L12" s="43" t="s">
        <v>106</v>
      </c>
      <c r="M12" s="57">
        <v>137.5</v>
      </c>
      <c r="N12" s="152" t="s">
        <v>50</v>
      </c>
      <c r="O12" s="19">
        <v>5</v>
      </c>
      <c r="P12" s="19" t="s">
        <v>107</v>
      </c>
      <c r="Q12" s="19">
        <v>90.62</v>
      </c>
      <c r="R12" s="19">
        <f t="shared" si="1"/>
        <v>72.81</v>
      </c>
      <c r="S12" s="19">
        <f t="shared" si="0"/>
        <v>8</v>
      </c>
      <c r="T12" s="19">
        <v>4</v>
      </c>
      <c r="U12" s="150" t="s">
        <v>32</v>
      </c>
    </row>
    <row r="13" ht="27" customHeight="1" spans="1:21">
      <c r="A13" s="12">
        <v>699</v>
      </c>
      <c r="B13" s="12" t="s">
        <v>108</v>
      </c>
      <c r="C13" s="12" t="s">
        <v>23</v>
      </c>
      <c r="D13" s="12">
        <v>7</v>
      </c>
      <c r="E13" s="12">
        <v>70</v>
      </c>
      <c r="F13" s="12" t="s">
        <v>24</v>
      </c>
      <c r="G13" s="12">
        <v>27</v>
      </c>
      <c r="H13" s="117" t="s">
        <v>97</v>
      </c>
      <c r="I13" s="12" t="s">
        <v>26</v>
      </c>
      <c r="J13" s="12" t="s">
        <v>27</v>
      </c>
      <c r="K13" s="12" t="s">
        <v>77</v>
      </c>
      <c r="L13" s="12" t="s">
        <v>109</v>
      </c>
      <c r="M13" s="50">
        <v>138.5</v>
      </c>
      <c r="N13" s="152" t="s">
        <v>50</v>
      </c>
      <c r="O13" s="19">
        <v>5</v>
      </c>
      <c r="P13" s="19" t="s">
        <v>110</v>
      </c>
      <c r="Q13" s="19">
        <v>83.36</v>
      </c>
      <c r="R13" s="19">
        <f t="shared" si="1"/>
        <v>69.38</v>
      </c>
      <c r="S13" s="19">
        <f t="shared" si="0"/>
        <v>10</v>
      </c>
      <c r="T13" s="19">
        <v>5</v>
      </c>
      <c r="U13" s="150" t="s">
        <v>32</v>
      </c>
    </row>
    <row r="14" ht="27" customHeight="1" spans="1:21">
      <c r="A14" s="12">
        <v>1562</v>
      </c>
      <c r="B14" s="43" t="s">
        <v>111</v>
      </c>
      <c r="C14" s="12" t="s">
        <v>43</v>
      </c>
      <c r="D14" s="12">
        <v>7</v>
      </c>
      <c r="E14" s="12">
        <v>112</v>
      </c>
      <c r="F14" s="44">
        <v>44764</v>
      </c>
      <c r="G14" s="12">
        <v>27</v>
      </c>
      <c r="H14" s="119" t="s">
        <v>97</v>
      </c>
      <c r="I14" s="12" t="s">
        <v>26</v>
      </c>
      <c r="J14" s="12" t="s">
        <v>27</v>
      </c>
      <c r="K14" s="145" t="s">
        <v>77</v>
      </c>
      <c r="L14" s="43" t="s">
        <v>112</v>
      </c>
      <c r="M14" s="57">
        <v>137.5</v>
      </c>
      <c r="N14" s="152" t="s">
        <v>50</v>
      </c>
      <c r="O14" s="19">
        <v>5</v>
      </c>
      <c r="P14" s="19" t="s">
        <v>113</v>
      </c>
      <c r="Q14" s="19">
        <v>83.7</v>
      </c>
      <c r="R14" s="19">
        <f t="shared" si="1"/>
        <v>69.35</v>
      </c>
      <c r="S14" s="19">
        <f t="shared" si="0"/>
        <v>11</v>
      </c>
      <c r="T14" s="19">
        <v>6</v>
      </c>
      <c r="U14" s="150" t="s">
        <v>32</v>
      </c>
    </row>
    <row r="15" ht="27" customHeight="1" spans="1:21">
      <c r="A15" s="12">
        <v>701</v>
      </c>
      <c r="B15" s="12" t="s">
        <v>114</v>
      </c>
      <c r="C15" s="12" t="s">
        <v>23</v>
      </c>
      <c r="D15" s="12">
        <v>7</v>
      </c>
      <c r="E15" s="12">
        <v>72</v>
      </c>
      <c r="F15" s="12" t="s">
        <v>24</v>
      </c>
      <c r="G15" s="12">
        <v>27</v>
      </c>
      <c r="H15" s="117" t="s">
        <v>97</v>
      </c>
      <c r="I15" s="12" t="s">
        <v>26</v>
      </c>
      <c r="J15" s="12" t="s">
        <v>27</v>
      </c>
      <c r="K15" s="12" t="s">
        <v>77</v>
      </c>
      <c r="L15" s="12" t="s">
        <v>115</v>
      </c>
      <c r="M15" s="50">
        <v>127.5</v>
      </c>
      <c r="N15" s="152" t="s">
        <v>50</v>
      </c>
      <c r="O15" s="19">
        <v>5</v>
      </c>
      <c r="P15" s="19" t="s">
        <v>116</v>
      </c>
      <c r="Q15" s="19">
        <v>84.9</v>
      </c>
      <c r="R15" s="19">
        <f t="shared" si="1"/>
        <v>67.95</v>
      </c>
      <c r="S15" s="19">
        <f t="shared" si="0"/>
        <v>12</v>
      </c>
      <c r="T15" s="19">
        <v>7</v>
      </c>
      <c r="U15" s="150" t="s">
        <v>32</v>
      </c>
    </row>
  </sheetData>
  <autoFilter ref="A2:U15">
    <sortState ref="A2:U15">
      <sortCondition ref="H3:H15"/>
      <sortCondition ref="T3:T15"/>
    </sortState>
    <extLst/>
  </autoFilter>
  <sortState ref="A2:AE14">
    <sortCondition ref="S2:S14"/>
  </sortState>
  <pageMargins left="0.75" right="0.75" top="1" bottom="1" header="0.5" footer="0.5"/>
  <pageSetup paperSize="9" scale="6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U25"/>
  <sheetViews>
    <sheetView zoomScale="70" zoomScaleNormal="70" workbookViewId="0">
      <selection activeCell="X11" sqref="X11"/>
    </sheetView>
  </sheetViews>
  <sheetFormatPr defaultColWidth="8.8" defaultRowHeight="13.8"/>
  <cols>
    <col min="1" max="1" width="5.1" customWidth="1"/>
    <col min="2" max="2" width="8.7" customWidth="1"/>
    <col min="3" max="3" width="5.1" customWidth="1"/>
    <col min="4" max="5" width="7.9" hidden="1" customWidth="1"/>
    <col min="6" max="6" width="11.6" hidden="1" customWidth="1"/>
    <col min="7" max="7" width="5.9" hidden="1" customWidth="1"/>
    <col min="8" max="8" width="14.6" customWidth="1"/>
    <col min="9" max="9" width="12.6" customWidth="1"/>
    <col min="10" max="10" width="14.6" customWidth="1"/>
    <col min="11" max="11" width="8.7" customWidth="1"/>
    <col min="12" max="12" width="12" customWidth="1"/>
    <col min="13" max="13" width="8.7" customWidth="1"/>
    <col min="14" max="14" width="8.3" customWidth="1"/>
    <col min="15" max="15" width="6.9" customWidth="1"/>
    <col min="16" max="16" width="8.7" customWidth="1"/>
  </cols>
  <sheetData>
    <row r="1" ht="33" customHeight="1" spans="2:2">
      <c r="B1" s="139" t="s">
        <v>117</v>
      </c>
    </row>
    <row r="2" ht="28.8" spans="1:21">
      <c r="A2" s="90" t="s">
        <v>1</v>
      </c>
      <c r="B2" s="90" t="s">
        <v>2</v>
      </c>
      <c r="C2" s="90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140" t="s">
        <v>8</v>
      </c>
      <c r="I2" s="90" t="s">
        <v>9</v>
      </c>
      <c r="J2" s="90" t="s">
        <v>10</v>
      </c>
      <c r="K2" s="90" t="s">
        <v>11</v>
      </c>
      <c r="L2" s="90" t="s">
        <v>12</v>
      </c>
      <c r="M2" s="61" t="s">
        <v>13</v>
      </c>
      <c r="N2" s="142" t="s">
        <v>14</v>
      </c>
      <c r="O2" s="143" t="s">
        <v>15</v>
      </c>
      <c r="P2" s="143" t="s">
        <v>16</v>
      </c>
      <c r="Q2" s="143" t="s">
        <v>17</v>
      </c>
      <c r="R2" s="143" t="s">
        <v>18</v>
      </c>
      <c r="S2" s="143" t="s">
        <v>19</v>
      </c>
      <c r="T2" s="143" t="s">
        <v>20</v>
      </c>
      <c r="U2" s="146" t="s">
        <v>21</v>
      </c>
    </row>
    <row r="3" ht="22.05" customHeight="1" spans="1:21">
      <c r="A3" s="64">
        <v>32</v>
      </c>
      <c r="B3" s="64" t="s">
        <v>118</v>
      </c>
      <c r="C3" s="64" t="s">
        <v>23</v>
      </c>
      <c r="D3" s="64">
        <v>4</v>
      </c>
      <c r="E3" s="64">
        <v>32</v>
      </c>
      <c r="F3" s="64" t="s">
        <v>24</v>
      </c>
      <c r="G3" s="64">
        <v>27</v>
      </c>
      <c r="H3" s="70" t="s">
        <v>119</v>
      </c>
      <c r="I3" s="64" t="s">
        <v>26</v>
      </c>
      <c r="J3" s="64" t="s">
        <v>120</v>
      </c>
      <c r="K3" s="64" t="s">
        <v>121</v>
      </c>
      <c r="L3" s="64" t="s">
        <v>122</v>
      </c>
      <c r="M3" s="98">
        <v>191.5</v>
      </c>
      <c r="N3" s="12" t="s">
        <v>30</v>
      </c>
      <c r="O3" s="144">
        <v>6</v>
      </c>
      <c r="P3" s="144" t="s">
        <v>123</v>
      </c>
      <c r="Q3" s="144">
        <v>87.2</v>
      </c>
      <c r="R3" s="144">
        <f t="shared" ref="R3:R25" si="0">M3*(50/250)+Q3*(50/100)</f>
        <v>81.9</v>
      </c>
      <c r="S3" s="144">
        <f t="shared" ref="S3:S25" si="1">RANK(R3,$R$3:$R$25)</f>
        <v>2</v>
      </c>
      <c r="T3" s="144">
        <v>1</v>
      </c>
      <c r="U3" s="147" t="s">
        <v>32</v>
      </c>
    </row>
    <row r="4" ht="22.05" customHeight="1" spans="1:21">
      <c r="A4" s="64">
        <v>37</v>
      </c>
      <c r="B4" s="12" t="s">
        <v>124</v>
      </c>
      <c r="C4" s="12" t="s">
        <v>23</v>
      </c>
      <c r="D4" s="12">
        <v>4</v>
      </c>
      <c r="E4" s="12">
        <v>37</v>
      </c>
      <c r="F4" s="12" t="s">
        <v>24</v>
      </c>
      <c r="G4" s="12">
        <v>27</v>
      </c>
      <c r="H4" s="115" t="s">
        <v>119</v>
      </c>
      <c r="I4" s="12" t="s">
        <v>26</v>
      </c>
      <c r="J4" s="12" t="s">
        <v>120</v>
      </c>
      <c r="K4" s="12" t="s">
        <v>121</v>
      </c>
      <c r="L4" s="12" t="s">
        <v>125</v>
      </c>
      <c r="M4" s="50">
        <v>172</v>
      </c>
      <c r="N4" s="12" t="s">
        <v>30</v>
      </c>
      <c r="O4" s="144">
        <v>6</v>
      </c>
      <c r="P4" s="144" t="s">
        <v>126</v>
      </c>
      <c r="Q4" s="144">
        <v>94</v>
      </c>
      <c r="R4" s="144">
        <f t="shared" si="0"/>
        <v>81.4</v>
      </c>
      <c r="S4" s="144">
        <f t="shared" si="1"/>
        <v>3</v>
      </c>
      <c r="T4" s="144">
        <v>2</v>
      </c>
      <c r="U4" s="147" t="s">
        <v>32</v>
      </c>
    </row>
    <row r="5" ht="22.05" customHeight="1" spans="1:21">
      <c r="A5" s="64">
        <v>36</v>
      </c>
      <c r="B5" s="12" t="s">
        <v>127</v>
      </c>
      <c r="C5" s="12" t="s">
        <v>23</v>
      </c>
      <c r="D5" s="12">
        <v>4</v>
      </c>
      <c r="E5" s="12">
        <v>36</v>
      </c>
      <c r="F5" s="12" t="s">
        <v>24</v>
      </c>
      <c r="G5" s="12">
        <v>27</v>
      </c>
      <c r="H5" s="115" t="s">
        <v>119</v>
      </c>
      <c r="I5" s="12" t="s">
        <v>26</v>
      </c>
      <c r="J5" s="12" t="s">
        <v>120</v>
      </c>
      <c r="K5" s="12" t="s">
        <v>121</v>
      </c>
      <c r="L5" s="12" t="s">
        <v>128</v>
      </c>
      <c r="M5" s="50">
        <v>174</v>
      </c>
      <c r="N5" s="12" t="s">
        <v>30</v>
      </c>
      <c r="O5" s="144">
        <v>6</v>
      </c>
      <c r="P5" s="144" t="s">
        <v>129</v>
      </c>
      <c r="Q5" s="144">
        <v>81.6</v>
      </c>
      <c r="R5" s="144">
        <f t="shared" si="0"/>
        <v>75.6</v>
      </c>
      <c r="S5" s="144">
        <f t="shared" si="1"/>
        <v>8</v>
      </c>
      <c r="T5" s="144">
        <v>3</v>
      </c>
      <c r="U5" s="147" t="s">
        <v>32</v>
      </c>
    </row>
    <row r="6" ht="22.05" customHeight="1" spans="1:21">
      <c r="A6" s="64">
        <v>1523</v>
      </c>
      <c r="B6" s="43" t="s">
        <v>130</v>
      </c>
      <c r="C6" s="12" t="s">
        <v>43</v>
      </c>
      <c r="D6" s="12">
        <v>4</v>
      </c>
      <c r="E6" s="12"/>
      <c r="F6" s="44">
        <v>44764</v>
      </c>
      <c r="G6" s="12">
        <v>27</v>
      </c>
      <c r="H6" s="141" t="s">
        <v>119</v>
      </c>
      <c r="I6" s="12" t="s">
        <v>26</v>
      </c>
      <c r="J6" s="12" t="s">
        <v>120</v>
      </c>
      <c r="K6" s="122" t="s">
        <v>121</v>
      </c>
      <c r="L6" s="43" t="s">
        <v>131</v>
      </c>
      <c r="M6" s="57">
        <v>169.5</v>
      </c>
      <c r="N6" s="12" t="s">
        <v>30</v>
      </c>
      <c r="O6" s="144">
        <v>6</v>
      </c>
      <c r="P6" s="144" t="s">
        <v>132</v>
      </c>
      <c r="Q6" s="144">
        <v>82.04</v>
      </c>
      <c r="R6" s="144">
        <f t="shared" si="0"/>
        <v>74.92</v>
      </c>
      <c r="S6" s="144">
        <f t="shared" si="1"/>
        <v>10</v>
      </c>
      <c r="T6" s="144">
        <v>4</v>
      </c>
      <c r="U6" s="147" t="s">
        <v>32</v>
      </c>
    </row>
    <row r="7" ht="22.05" customHeight="1" spans="1:21">
      <c r="A7" s="64">
        <v>45</v>
      </c>
      <c r="B7" s="12" t="s">
        <v>133</v>
      </c>
      <c r="C7" s="12" t="s">
        <v>23</v>
      </c>
      <c r="D7" s="12">
        <v>4</v>
      </c>
      <c r="E7" s="12">
        <v>45</v>
      </c>
      <c r="F7" s="12" t="s">
        <v>24</v>
      </c>
      <c r="G7" s="12">
        <v>27</v>
      </c>
      <c r="H7" s="115" t="s">
        <v>119</v>
      </c>
      <c r="I7" s="12" t="s">
        <v>26</v>
      </c>
      <c r="J7" s="12" t="s">
        <v>120</v>
      </c>
      <c r="K7" s="12" t="s">
        <v>121</v>
      </c>
      <c r="L7" s="12" t="s">
        <v>134</v>
      </c>
      <c r="M7" s="50">
        <v>159.5</v>
      </c>
      <c r="N7" s="12" t="s">
        <v>30</v>
      </c>
      <c r="O7" s="144">
        <v>6</v>
      </c>
      <c r="P7" s="144" t="s">
        <v>135</v>
      </c>
      <c r="Q7" s="144">
        <v>84.28</v>
      </c>
      <c r="R7" s="144">
        <f t="shared" si="0"/>
        <v>74.04</v>
      </c>
      <c r="S7" s="144">
        <f t="shared" si="1"/>
        <v>11</v>
      </c>
      <c r="T7" s="144">
        <v>5</v>
      </c>
      <c r="U7" s="147"/>
    </row>
    <row r="8" ht="22.05" customHeight="1" spans="1:21">
      <c r="A8" s="64">
        <v>40</v>
      </c>
      <c r="B8" s="12" t="s">
        <v>136</v>
      </c>
      <c r="C8" s="12" t="s">
        <v>23</v>
      </c>
      <c r="D8" s="12">
        <v>4</v>
      </c>
      <c r="E8" s="12">
        <v>40</v>
      </c>
      <c r="F8" s="12" t="s">
        <v>24</v>
      </c>
      <c r="G8" s="12">
        <v>27</v>
      </c>
      <c r="H8" s="115" t="s">
        <v>119</v>
      </c>
      <c r="I8" s="12" t="s">
        <v>26</v>
      </c>
      <c r="J8" s="12" t="s">
        <v>120</v>
      </c>
      <c r="K8" s="12" t="s">
        <v>121</v>
      </c>
      <c r="L8" s="12" t="s">
        <v>137</v>
      </c>
      <c r="M8" s="50">
        <v>166.5</v>
      </c>
      <c r="N8" s="12" t="s">
        <v>30</v>
      </c>
      <c r="O8" s="144">
        <v>6</v>
      </c>
      <c r="P8" s="144" t="s">
        <v>138</v>
      </c>
      <c r="Q8" s="144">
        <v>79.8</v>
      </c>
      <c r="R8" s="144">
        <f t="shared" si="0"/>
        <v>73.2</v>
      </c>
      <c r="S8" s="144">
        <f t="shared" si="1"/>
        <v>13</v>
      </c>
      <c r="T8" s="144">
        <v>6</v>
      </c>
      <c r="U8" s="147"/>
    </row>
    <row r="9" ht="22.05" customHeight="1" spans="1:21">
      <c r="A9" s="64">
        <v>35</v>
      </c>
      <c r="B9" s="12" t="s">
        <v>139</v>
      </c>
      <c r="C9" s="12" t="s">
        <v>23</v>
      </c>
      <c r="D9" s="12">
        <v>4</v>
      </c>
      <c r="E9" s="12">
        <v>35</v>
      </c>
      <c r="F9" s="12" t="s">
        <v>24</v>
      </c>
      <c r="G9" s="12">
        <v>27</v>
      </c>
      <c r="H9" s="115" t="s">
        <v>119</v>
      </c>
      <c r="I9" s="12" t="s">
        <v>26</v>
      </c>
      <c r="J9" s="12" t="s">
        <v>120</v>
      </c>
      <c r="K9" s="12" t="s">
        <v>121</v>
      </c>
      <c r="L9" s="12" t="s">
        <v>140</v>
      </c>
      <c r="M9" s="50">
        <v>174.5</v>
      </c>
      <c r="N9" s="12" t="s">
        <v>30</v>
      </c>
      <c r="O9" s="144">
        <v>6</v>
      </c>
      <c r="P9" s="144" t="s">
        <v>141</v>
      </c>
      <c r="Q9" s="144">
        <v>76.6</v>
      </c>
      <c r="R9" s="144">
        <f t="shared" si="0"/>
        <v>73.2</v>
      </c>
      <c r="S9" s="144">
        <f t="shared" si="1"/>
        <v>13</v>
      </c>
      <c r="T9" s="144">
        <v>7</v>
      </c>
      <c r="U9" s="147"/>
    </row>
    <row r="10" ht="22.05" customHeight="1" spans="1:21">
      <c r="A10" s="64">
        <v>43</v>
      </c>
      <c r="B10" s="12" t="s">
        <v>142</v>
      </c>
      <c r="C10" s="12" t="s">
        <v>23</v>
      </c>
      <c r="D10" s="12">
        <v>4</v>
      </c>
      <c r="E10" s="12">
        <v>43</v>
      </c>
      <c r="F10" s="12" t="s">
        <v>24</v>
      </c>
      <c r="G10" s="12">
        <v>27</v>
      </c>
      <c r="H10" s="115" t="s">
        <v>119</v>
      </c>
      <c r="I10" s="12" t="s">
        <v>26</v>
      </c>
      <c r="J10" s="12" t="s">
        <v>120</v>
      </c>
      <c r="K10" s="12" t="s">
        <v>121</v>
      </c>
      <c r="L10" s="12" t="s">
        <v>143</v>
      </c>
      <c r="M10" s="50">
        <v>162</v>
      </c>
      <c r="N10" s="12" t="s">
        <v>30</v>
      </c>
      <c r="O10" s="144">
        <v>6</v>
      </c>
      <c r="P10" s="144" t="s">
        <v>144</v>
      </c>
      <c r="Q10" s="144">
        <v>81.4</v>
      </c>
      <c r="R10" s="144">
        <f t="shared" si="0"/>
        <v>73.1</v>
      </c>
      <c r="S10" s="144">
        <f t="shared" si="1"/>
        <v>15</v>
      </c>
      <c r="T10" s="144">
        <v>8</v>
      </c>
      <c r="U10" s="147"/>
    </row>
    <row r="11" ht="22.05" customHeight="1" spans="1:21">
      <c r="A11" s="64">
        <v>1522</v>
      </c>
      <c r="B11" s="43" t="s">
        <v>145</v>
      </c>
      <c r="C11" s="12" t="s">
        <v>23</v>
      </c>
      <c r="D11" s="12">
        <v>4</v>
      </c>
      <c r="E11" s="12"/>
      <c r="F11" s="44">
        <v>44764</v>
      </c>
      <c r="G11" s="12">
        <v>27</v>
      </c>
      <c r="H11" s="141" t="s">
        <v>119</v>
      </c>
      <c r="I11" s="12" t="s">
        <v>26</v>
      </c>
      <c r="J11" s="12" t="s">
        <v>146</v>
      </c>
      <c r="K11" s="145" t="s">
        <v>121</v>
      </c>
      <c r="L11" s="43" t="s">
        <v>147</v>
      </c>
      <c r="M11" s="57">
        <v>169.5</v>
      </c>
      <c r="N11" s="12" t="s">
        <v>30</v>
      </c>
      <c r="O11" s="144">
        <v>6</v>
      </c>
      <c r="P11" s="144" t="s">
        <v>148</v>
      </c>
      <c r="Q11" s="144">
        <v>77.4</v>
      </c>
      <c r="R11" s="144">
        <f t="shared" si="0"/>
        <v>72.6</v>
      </c>
      <c r="S11" s="144">
        <f t="shared" si="1"/>
        <v>16</v>
      </c>
      <c r="T11" s="144">
        <v>9</v>
      </c>
      <c r="U11" s="147"/>
    </row>
    <row r="12" ht="22.05" customHeight="1" spans="1:21">
      <c r="A12" s="64">
        <v>52</v>
      </c>
      <c r="B12" s="12" t="s">
        <v>149</v>
      </c>
      <c r="C12" s="12" t="s">
        <v>23</v>
      </c>
      <c r="D12" s="12">
        <v>4</v>
      </c>
      <c r="E12" s="12">
        <v>52</v>
      </c>
      <c r="F12" s="12" t="s">
        <v>24</v>
      </c>
      <c r="G12" s="12">
        <v>27</v>
      </c>
      <c r="H12" s="115" t="s">
        <v>119</v>
      </c>
      <c r="I12" s="12" t="s">
        <v>26</v>
      </c>
      <c r="J12" s="12" t="s">
        <v>120</v>
      </c>
      <c r="K12" s="12" t="s">
        <v>121</v>
      </c>
      <c r="L12" s="12" t="s">
        <v>150</v>
      </c>
      <c r="M12" s="50">
        <v>133.5</v>
      </c>
      <c r="N12" s="12" t="s">
        <v>30</v>
      </c>
      <c r="O12" s="144">
        <v>6</v>
      </c>
      <c r="P12" s="144" t="s">
        <v>151</v>
      </c>
      <c r="Q12" s="144">
        <v>76</v>
      </c>
      <c r="R12" s="144">
        <f t="shared" si="0"/>
        <v>64.7</v>
      </c>
      <c r="S12" s="144">
        <f t="shared" si="1"/>
        <v>22</v>
      </c>
      <c r="T12" s="144">
        <v>10</v>
      </c>
      <c r="U12" s="147"/>
    </row>
    <row r="13" ht="22.05" customHeight="1" spans="1:21">
      <c r="A13" s="64">
        <v>31</v>
      </c>
      <c r="B13" s="12" t="s">
        <v>152</v>
      </c>
      <c r="C13" s="12" t="s">
        <v>23</v>
      </c>
      <c r="D13" s="12">
        <v>4</v>
      </c>
      <c r="E13" s="12">
        <v>31</v>
      </c>
      <c r="F13" s="12" t="s">
        <v>24</v>
      </c>
      <c r="G13" s="12">
        <v>27</v>
      </c>
      <c r="H13" s="115" t="s">
        <v>153</v>
      </c>
      <c r="I13" s="12" t="s">
        <v>26</v>
      </c>
      <c r="J13" s="12" t="s">
        <v>146</v>
      </c>
      <c r="K13" s="12" t="s">
        <v>121</v>
      </c>
      <c r="L13" s="12" t="s">
        <v>154</v>
      </c>
      <c r="M13" s="50">
        <v>203.5</v>
      </c>
      <c r="N13" s="12" t="s">
        <v>30</v>
      </c>
      <c r="O13" s="144">
        <v>6</v>
      </c>
      <c r="P13" s="144" t="s">
        <v>155</v>
      </c>
      <c r="Q13" s="144">
        <v>87.46</v>
      </c>
      <c r="R13" s="144">
        <f t="shared" si="0"/>
        <v>84.43</v>
      </c>
      <c r="S13" s="144">
        <f t="shared" si="1"/>
        <v>1</v>
      </c>
      <c r="T13" s="147">
        <v>1</v>
      </c>
      <c r="U13" s="147" t="s">
        <v>32</v>
      </c>
    </row>
    <row r="14" ht="22.05" customHeight="1" spans="1:21">
      <c r="A14" s="64">
        <v>34</v>
      </c>
      <c r="B14" s="12" t="s">
        <v>156</v>
      </c>
      <c r="C14" s="12" t="s">
        <v>43</v>
      </c>
      <c r="D14" s="12">
        <v>4</v>
      </c>
      <c r="E14" s="12">
        <v>34</v>
      </c>
      <c r="F14" s="12" t="s">
        <v>24</v>
      </c>
      <c r="G14" s="12">
        <v>27</v>
      </c>
      <c r="H14" s="115" t="s">
        <v>153</v>
      </c>
      <c r="I14" s="12" t="s">
        <v>26</v>
      </c>
      <c r="J14" s="12" t="s">
        <v>146</v>
      </c>
      <c r="K14" s="12" t="s">
        <v>121</v>
      </c>
      <c r="L14" s="12" t="s">
        <v>157</v>
      </c>
      <c r="M14" s="50">
        <v>183.5</v>
      </c>
      <c r="N14" s="12" t="s">
        <v>30</v>
      </c>
      <c r="O14" s="144">
        <v>6</v>
      </c>
      <c r="P14" s="144" t="s">
        <v>158</v>
      </c>
      <c r="Q14" s="144">
        <v>86.7</v>
      </c>
      <c r="R14" s="144">
        <f t="shared" si="0"/>
        <v>80.05</v>
      </c>
      <c r="S14" s="144">
        <f t="shared" si="1"/>
        <v>4</v>
      </c>
      <c r="T14" s="144">
        <v>2</v>
      </c>
      <c r="U14" s="147" t="s">
        <v>32</v>
      </c>
    </row>
    <row r="15" ht="22.05" customHeight="1" spans="1:21">
      <c r="A15" s="64">
        <v>33</v>
      </c>
      <c r="B15" s="12" t="s">
        <v>159</v>
      </c>
      <c r="C15" s="12" t="s">
        <v>43</v>
      </c>
      <c r="D15" s="12">
        <v>4</v>
      </c>
      <c r="E15" s="12">
        <v>33</v>
      </c>
      <c r="F15" s="12" t="s">
        <v>24</v>
      </c>
      <c r="G15" s="12">
        <v>27</v>
      </c>
      <c r="H15" s="115" t="s">
        <v>153</v>
      </c>
      <c r="I15" s="12" t="s">
        <v>26</v>
      </c>
      <c r="J15" s="12" t="s">
        <v>146</v>
      </c>
      <c r="K15" s="12" t="s">
        <v>121</v>
      </c>
      <c r="L15" s="12" t="s">
        <v>160</v>
      </c>
      <c r="M15" s="50">
        <v>187.5</v>
      </c>
      <c r="N15" s="12" t="s">
        <v>30</v>
      </c>
      <c r="O15" s="144">
        <v>6</v>
      </c>
      <c r="P15" s="144" t="s">
        <v>161</v>
      </c>
      <c r="Q15" s="144">
        <v>78.4</v>
      </c>
      <c r="R15" s="144">
        <f t="shared" si="0"/>
        <v>76.7</v>
      </c>
      <c r="S15" s="144">
        <f t="shared" si="1"/>
        <v>5</v>
      </c>
      <c r="T15" s="144">
        <v>3</v>
      </c>
      <c r="U15" s="147" t="s">
        <v>32</v>
      </c>
    </row>
    <row r="16" ht="22.05" customHeight="1" spans="1:21">
      <c r="A16" s="64">
        <v>39</v>
      </c>
      <c r="B16" s="12" t="s">
        <v>162</v>
      </c>
      <c r="C16" s="12" t="s">
        <v>43</v>
      </c>
      <c r="D16" s="12">
        <v>4</v>
      </c>
      <c r="E16" s="12">
        <v>39</v>
      </c>
      <c r="F16" s="12" t="s">
        <v>24</v>
      </c>
      <c r="G16" s="12">
        <v>27</v>
      </c>
      <c r="H16" s="115" t="s">
        <v>153</v>
      </c>
      <c r="I16" s="12" t="s">
        <v>26</v>
      </c>
      <c r="J16" s="12" t="s">
        <v>146</v>
      </c>
      <c r="K16" s="12" t="s">
        <v>121</v>
      </c>
      <c r="L16" s="12" t="s">
        <v>163</v>
      </c>
      <c r="M16" s="50">
        <v>168</v>
      </c>
      <c r="N16" s="12" t="s">
        <v>30</v>
      </c>
      <c r="O16" s="144">
        <v>6</v>
      </c>
      <c r="P16" s="144" t="s">
        <v>164</v>
      </c>
      <c r="Q16" s="144">
        <v>85</v>
      </c>
      <c r="R16" s="144">
        <f t="shared" si="0"/>
        <v>76.1</v>
      </c>
      <c r="S16" s="144">
        <f t="shared" si="1"/>
        <v>6</v>
      </c>
      <c r="T16" s="144">
        <v>4</v>
      </c>
      <c r="U16" s="147" t="s">
        <v>32</v>
      </c>
    </row>
    <row r="17" ht="22.05" customHeight="1" spans="1:21">
      <c r="A17" s="64">
        <v>41</v>
      </c>
      <c r="B17" s="12" t="s">
        <v>165</v>
      </c>
      <c r="C17" s="12" t="s">
        <v>23</v>
      </c>
      <c r="D17" s="12">
        <v>4</v>
      </c>
      <c r="E17" s="12">
        <v>41</v>
      </c>
      <c r="F17" s="12" t="s">
        <v>24</v>
      </c>
      <c r="G17" s="12">
        <v>27</v>
      </c>
      <c r="H17" s="115" t="s">
        <v>153</v>
      </c>
      <c r="I17" s="12" t="s">
        <v>26</v>
      </c>
      <c r="J17" s="12" t="s">
        <v>146</v>
      </c>
      <c r="K17" s="12" t="s">
        <v>121</v>
      </c>
      <c r="L17" s="12" t="s">
        <v>166</v>
      </c>
      <c r="M17" s="50">
        <v>164</v>
      </c>
      <c r="N17" s="12" t="s">
        <v>30</v>
      </c>
      <c r="O17" s="144">
        <v>6</v>
      </c>
      <c r="P17" s="144" t="s">
        <v>167</v>
      </c>
      <c r="Q17" s="144">
        <v>86.5</v>
      </c>
      <c r="R17" s="144">
        <f t="shared" si="0"/>
        <v>76.05</v>
      </c>
      <c r="S17" s="144">
        <f t="shared" si="1"/>
        <v>7</v>
      </c>
      <c r="T17" s="144">
        <v>5</v>
      </c>
      <c r="U17" s="147" t="s">
        <v>32</v>
      </c>
    </row>
    <row r="18" ht="22.05" customHeight="1" spans="1:21">
      <c r="A18" s="64">
        <v>38</v>
      </c>
      <c r="B18" s="12" t="s">
        <v>168</v>
      </c>
      <c r="C18" s="12" t="s">
        <v>43</v>
      </c>
      <c r="D18" s="12">
        <v>4</v>
      </c>
      <c r="E18" s="12">
        <v>38</v>
      </c>
      <c r="F18" s="12" t="s">
        <v>24</v>
      </c>
      <c r="G18" s="12">
        <v>27</v>
      </c>
      <c r="H18" s="115" t="s">
        <v>153</v>
      </c>
      <c r="I18" s="12" t="s">
        <v>26</v>
      </c>
      <c r="J18" s="12" t="s">
        <v>146</v>
      </c>
      <c r="K18" s="12" t="s">
        <v>121</v>
      </c>
      <c r="L18" s="12" t="s">
        <v>169</v>
      </c>
      <c r="M18" s="50">
        <v>172</v>
      </c>
      <c r="N18" s="12" t="s">
        <v>30</v>
      </c>
      <c r="O18" s="144">
        <v>6</v>
      </c>
      <c r="P18" s="144" t="s">
        <v>170</v>
      </c>
      <c r="Q18" s="144">
        <v>81.4</v>
      </c>
      <c r="R18" s="144">
        <f t="shared" si="0"/>
        <v>75.1</v>
      </c>
      <c r="S18" s="144">
        <f t="shared" si="1"/>
        <v>9</v>
      </c>
      <c r="T18" s="144">
        <v>6</v>
      </c>
      <c r="U18" s="147" t="s">
        <v>32</v>
      </c>
    </row>
    <row r="19" ht="22.05" customHeight="1" spans="1:21">
      <c r="A19" s="64">
        <v>42</v>
      </c>
      <c r="B19" s="12" t="s">
        <v>171</v>
      </c>
      <c r="C19" s="12" t="s">
        <v>23</v>
      </c>
      <c r="D19" s="12">
        <v>4</v>
      </c>
      <c r="E19" s="12">
        <v>42</v>
      </c>
      <c r="F19" s="12" t="s">
        <v>24</v>
      </c>
      <c r="G19" s="12">
        <v>27</v>
      </c>
      <c r="H19" s="115" t="s">
        <v>153</v>
      </c>
      <c r="I19" s="12" t="s">
        <v>26</v>
      </c>
      <c r="J19" s="12" t="s">
        <v>146</v>
      </c>
      <c r="K19" s="12" t="s">
        <v>121</v>
      </c>
      <c r="L19" s="12" t="s">
        <v>172</v>
      </c>
      <c r="M19" s="50">
        <v>162.5</v>
      </c>
      <c r="N19" s="12" t="s">
        <v>30</v>
      </c>
      <c r="O19" s="144">
        <v>6</v>
      </c>
      <c r="P19" s="144" t="s">
        <v>173</v>
      </c>
      <c r="Q19" s="144">
        <v>82.2</v>
      </c>
      <c r="R19" s="144">
        <f t="shared" si="0"/>
        <v>73.6</v>
      </c>
      <c r="S19" s="144">
        <f t="shared" si="1"/>
        <v>12</v>
      </c>
      <c r="T19" s="144">
        <v>7</v>
      </c>
      <c r="U19" s="147" t="s">
        <v>32</v>
      </c>
    </row>
    <row r="20" ht="22.05" customHeight="1" spans="1:21">
      <c r="A20" s="64">
        <v>50</v>
      </c>
      <c r="B20" s="12" t="s">
        <v>174</v>
      </c>
      <c r="C20" s="12" t="s">
        <v>23</v>
      </c>
      <c r="D20" s="12">
        <v>4</v>
      </c>
      <c r="E20" s="12">
        <v>50</v>
      </c>
      <c r="F20" s="12" t="s">
        <v>24</v>
      </c>
      <c r="G20" s="12">
        <v>27</v>
      </c>
      <c r="H20" s="115" t="s">
        <v>153</v>
      </c>
      <c r="I20" s="12" t="s">
        <v>26</v>
      </c>
      <c r="J20" s="12" t="s">
        <v>146</v>
      </c>
      <c r="K20" s="12" t="s">
        <v>121</v>
      </c>
      <c r="L20" s="12" t="s">
        <v>175</v>
      </c>
      <c r="M20" s="50">
        <v>148.5</v>
      </c>
      <c r="N20" s="12" t="s">
        <v>30</v>
      </c>
      <c r="O20" s="144">
        <v>6</v>
      </c>
      <c r="P20" s="144" t="s">
        <v>176</v>
      </c>
      <c r="Q20" s="144">
        <v>85.68</v>
      </c>
      <c r="R20" s="144">
        <f t="shared" si="0"/>
        <v>72.54</v>
      </c>
      <c r="S20" s="144">
        <f t="shared" si="1"/>
        <v>17</v>
      </c>
      <c r="T20" s="144">
        <v>8</v>
      </c>
      <c r="U20" s="147"/>
    </row>
    <row r="21" ht="22.05" customHeight="1" spans="1:21">
      <c r="A21" s="64">
        <v>46</v>
      </c>
      <c r="B21" s="12" t="s">
        <v>177</v>
      </c>
      <c r="C21" s="12" t="s">
        <v>23</v>
      </c>
      <c r="D21" s="12">
        <v>4</v>
      </c>
      <c r="E21" s="12">
        <v>46</v>
      </c>
      <c r="F21" s="12" t="s">
        <v>24</v>
      </c>
      <c r="G21" s="12">
        <v>27</v>
      </c>
      <c r="H21" s="115" t="s">
        <v>153</v>
      </c>
      <c r="I21" s="12" t="s">
        <v>26</v>
      </c>
      <c r="J21" s="12" t="s">
        <v>146</v>
      </c>
      <c r="K21" s="12" t="s">
        <v>121</v>
      </c>
      <c r="L21" s="12" t="s">
        <v>178</v>
      </c>
      <c r="M21" s="50">
        <v>155</v>
      </c>
      <c r="N21" s="12" t="s">
        <v>30</v>
      </c>
      <c r="O21" s="144">
        <v>6</v>
      </c>
      <c r="P21" s="144" t="s">
        <v>179</v>
      </c>
      <c r="Q21" s="144">
        <v>82.2</v>
      </c>
      <c r="R21" s="144">
        <f t="shared" si="0"/>
        <v>72.1</v>
      </c>
      <c r="S21" s="144">
        <f t="shared" si="1"/>
        <v>18</v>
      </c>
      <c r="T21" s="144">
        <v>9</v>
      </c>
      <c r="U21" s="147"/>
    </row>
    <row r="22" ht="22.05" customHeight="1" spans="1:21">
      <c r="A22" s="64">
        <v>48</v>
      </c>
      <c r="B22" s="12" t="s">
        <v>180</v>
      </c>
      <c r="C22" s="12" t="s">
        <v>23</v>
      </c>
      <c r="D22" s="12">
        <v>4</v>
      </c>
      <c r="E22" s="12">
        <v>48</v>
      </c>
      <c r="F22" s="12" t="s">
        <v>24</v>
      </c>
      <c r="G22" s="12">
        <v>27</v>
      </c>
      <c r="H22" s="115" t="s">
        <v>153</v>
      </c>
      <c r="I22" s="12" t="s">
        <v>26</v>
      </c>
      <c r="J22" s="12" t="s">
        <v>146</v>
      </c>
      <c r="K22" s="12" t="s">
        <v>121</v>
      </c>
      <c r="L22" s="12" t="s">
        <v>181</v>
      </c>
      <c r="M22" s="50">
        <v>153.5</v>
      </c>
      <c r="N22" s="12" t="s">
        <v>30</v>
      </c>
      <c r="O22" s="144">
        <v>6</v>
      </c>
      <c r="P22" s="144" t="s">
        <v>182</v>
      </c>
      <c r="Q22" s="144">
        <v>78.78</v>
      </c>
      <c r="R22" s="144">
        <f t="shared" si="0"/>
        <v>70.09</v>
      </c>
      <c r="S22" s="144">
        <f t="shared" si="1"/>
        <v>19</v>
      </c>
      <c r="T22" s="144">
        <v>10</v>
      </c>
      <c r="U22" s="147"/>
    </row>
    <row r="23" ht="22.05" customHeight="1" spans="1:21">
      <c r="A23" s="64">
        <v>47</v>
      </c>
      <c r="B23" s="12" t="s">
        <v>183</v>
      </c>
      <c r="C23" s="12" t="s">
        <v>23</v>
      </c>
      <c r="D23" s="12">
        <v>4</v>
      </c>
      <c r="E23" s="12">
        <v>47</v>
      </c>
      <c r="F23" s="12" t="s">
        <v>24</v>
      </c>
      <c r="G23" s="12">
        <v>27</v>
      </c>
      <c r="H23" s="115" t="s">
        <v>153</v>
      </c>
      <c r="I23" s="12" t="s">
        <v>26</v>
      </c>
      <c r="J23" s="12" t="s">
        <v>146</v>
      </c>
      <c r="K23" s="12" t="s">
        <v>121</v>
      </c>
      <c r="L23" s="12" t="s">
        <v>184</v>
      </c>
      <c r="M23" s="50">
        <v>154.5</v>
      </c>
      <c r="N23" s="12" t="s">
        <v>30</v>
      </c>
      <c r="O23" s="144">
        <v>6</v>
      </c>
      <c r="P23" s="144" t="s">
        <v>185</v>
      </c>
      <c r="Q23" s="144">
        <v>76.8</v>
      </c>
      <c r="R23" s="144">
        <f t="shared" si="0"/>
        <v>69.3</v>
      </c>
      <c r="S23" s="144">
        <f t="shared" si="1"/>
        <v>20</v>
      </c>
      <c r="T23" s="144">
        <v>11</v>
      </c>
      <c r="U23" s="147"/>
    </row>
    <row r="24" ht="22.05" customHeight="1" spans="1:21">
      <c r="A24" s="64">
        <v>1524</v>
      </c>
      <c r="B24" s="43" t="s">
        <v>186</v>
      </c>
      <c r="C24" s="12" t="s">
        <v>43</v>
      </c>
      <c r="D24" s="12">
        <v>4</v>
      </c>
      <c r="E24" s="12"/>
      <c r="F24" s="44">
        <v>44764</v>
      </c>
      <c r="G24" s="12">
        <v>27</v>
      </c>
      <c r="H24" s="141" t="s">
        <v>153</v>
      </c>
      <c r="I24" s="12" t="s">
        <v>26</v>
      </c>
      <c r="J24" s="12" t="s">
        <v>146</v>
      </c>
      <c r="K24" s="145" t="s">
        <v>121</v>
      </c>
      <c r="L24" s="43" t="s">
        <v>187</v>
      </c>
      <c r="M24" s="57">
        <v>128.5</v>
      </c>
      <c r="N24" s="12" t="s">
        <v>30</v>
      </c>
      <c r="O24" s="144">
        <v>6</v>
      </c>
      <c r="P24" s="144" t="s">
        <v>188</v>
      </c>
      <c r="Q24" s="144">
        <v>80.4</v>
      </c>
      <c r="R24" s="144">
        <f t="shared" si="0"/>
        <v>65.9</v>
      </c>
      <c r="S24" s="144">
        <f t="shared" si="1"/>
        <v>21</v>
      </c>
      <c r="T24" s="144">
        <v>12</v>
      </c>
      <c r="U24" s="147"/>
    </row>
    <row r="25" ht="22.05" customHeight="1" spans="1:21">
      <c r="A25" s="64">
        <v>1525</v>
      </c>
      <c r="B25" s="43" t="s">
        <v>189</v>
      </c>
      <c r="C25" s="12" t="s">
        <v>23</v>
      </c>
      <c r="D25" s="12">
        <v>4</v>
      </c>
      <c r="E25" s="12"/>
      <c r="F25" s="44">
        <v>44764</v>
      </c>
      <c r="G25" s="12">
        <v>27</v>
      </c>
      <c r="H25" s="141" t="s">
        <v>153</v>
      </c>
      <c r="I25" s="12" t="s">
        <v>26</v>
      </c>
      <c r="J25" s="12" t="s">
        <v>120</v>
      </c>
      <c r="K25" s="122" t="s">
        <v>121</v>
      </c>
      <c r="L25" s="43" t="s">
        <v>190</v>
      </c>
      <c r="M25" s="57">
        <v>128.5</v>
      </c>
      <c r="N25" s="12" t="s">
        <v>30</v>
      </c>
      <c r="O25" s="144">
        <v>6</v>
      </c>
      <c r="P25" s="144" t="s">
        <v>191</v>
      </c>
      <c r="Q25" s="144">
        <v>76.6</v>
      </c>
      <c r="R25" s="144">
        <f t="shared" si="0"/>
        <v>64</v>
      </c>
      <c r="S25" s="144">
        <f t="shared" si="1"/>
        <v>23</v>
      </c>
      <c r="T25" s="144">
        <v>13</v>
      </c>
      <c r="U25" s="147"/>
    </row>
  </sheetData>
  <autoFilter ref="S2:U25">
    <extLst/>
  </autoFilter>
  <sortState ref="A3:AE25">
    <sortCondition ref="H3:H25"/>
    <sortCondition ref="T3:T25"/>
  </sortState>
  <pageMargins left="0.751388888888889" right="0.751388888888889" top="1" bottom="1" header="0.5" footer="0.5"/>
  <pageSetup paperSize="9" scale="67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T10"/>
  <sheetViews>
    <sheetView zoomScale="80" zoomScaleNormal="80" workbookViewId="0">
      <selection activeCell="K14" sqref="K14"/>
    </sheetView>
  </sheetViews>
  <sheetFormatPr defaultColWidth="8.8" defaultRowHeight="13.8"/>
  <cols>
    <col min="1" max="1" width="5.1" style="3" customWidth="1"/>
    <col min="2" max="2" width="6.9" style="3" customWidth="1"/>
    <col min="3" max="3" width="5.1" style="3" customWidth="1"/>
    <col min="4" max="5" width="7.9" style="3" hidden="1" customWidth="1"/>
    <col min="6" max="6" width="11.6" style="3" hidden="1" customWidth="1"/>
    <col min="7" max="7" width="7.9" style="3" hidden="1" customWidth="1"/>
    <col min="8" max="8" width="14.6" style="3" customWidth="1"/>
    <col min="9" max="9" width="12.6" style="3" customWidth="1"/>
    <col min="10" max="10" width="14.6" style="3" customWidth="1"/>
    <col min="11" max="11" width="8.7" style="3" customWidth="1"/>
    <col min="12" max="12" width="14.6" style="2" customWidth="1"/>
    <col min="13" max="13" width="8.7" style="3" customWidth="1"/>
    <col min="14" max="14" width="10.6" style="3" customWidth="1"/>
    <col min="15" max="16384" width="8.8" style="3"/>
  </cols>
  <sheetData>
    <row r="1" ht="43.95" customHeight="1" spans="2:2">
      <c r="B1" s="133" t="s">
        <v>192</v>
      </c>
    </row>
    <row r="2" ht="51.45" customHeight="1" spans="1:20">
      <c r="A2" s="8" t="s">
        <v>1</v>
      </c>
      <c r="B2" s="8" t="s">
        <v>2</v>
      </c>
      <c r="C2" s="8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193</v>
      </c>
      <c r="N2" s="27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194</v>
      </c>
      <c r="T2" s="17" t="s">
        <v>21</v>
      </c>
    </row>
    <row r="3" ht="33.45" customHeight="1" spans="1:20">
      <c r="A3" s="7">
        <v>751</v>
      </c>
      <c r="B3" s="7" t="s">
        <v>195</v>
      </c>
      <c r="C3" s="7" t="s">
        <v>43</v>
      </c>
      <c r="D3" s="7">
        <v>10</v>
      </c>
      <c r="E3" s="7">
        <v>16</v>
      </c>
      <c r="F3" s="7" t="s">
        <v>24</v>
      </c>
      <c r="G3" s="7">
        <v>27</v>
      </c>
      <c r="H3" s="129" t="s">
        <v>196</v>
      </c>
      <c r="I3" s="7" t="s">
        <v>26</v>
      </c>
      <c r="J3" s="7" t="s">
        <v>27</v>
      </c>
      <c r="K3" s="7" t="s">
        <v>197</v>
      </c>
      <c r="L3" s="12" t="s">
        <v>198</v>
      </c>
      <c r="M3" s="13">
        <v>177.5</v>
      </c>
      <c r="N3" s="131" t="s">
        <v>50</v>
      </c>
      <c r="O3" s="28">
        <v>1</v>
      </c>
      <c r="P3" s="28">
        <v>16</v>
      </c>
      <c r="Q3" s="28">
        <v>82.6</v>
      </c>
      <c r="R3" s="28">
        <f t="shared" ref="R3:R7" si="0">M3*(50/250)+Q3*(50/100)</f>
        <v>76.8</v>
      </c>
      <c r="S3" s="28">
        <v>1</v>
      </c>
      <c r="T3" s="11" t="s">
        <v>32</v>
      </c>
    </row>
    <row r="4" ht="33.45" customHeight="1" spans="1:20">
      <c r="A4" s="7">
        <v>753</v>
      </c>
      <c r="B4" s="7" t="s">
        <v>199</v>
      </c>
      <c r="C4" s="7" t="s">
        <v>43</v>
      </c>
      <c r="D4" s="7">
        <v>10</v>
      </c>
      <c r="E4" s="7">
        <v>18</v>
      </c>
      <c r="F4" s="7" t="s">
        <v>24</v>
      </c>
      <c r="G4" s="7">
        <v>27</v>
      </c>
      <c r="H4" s="129" t="s">
        <v>196</v>
      </c>
      <c r="I4" s="7" t="s">
        <v>26</v>
      </c>
      <c r="J4" s="7" t="s">
        <v>27</v>
      </c>
      <c r="K4" s="7" t="s">
        <v>197</v>
      </c>
      <c r="L4" s="12" t="s">
        <v>200</v>
      </c>
      <c r="M4" s="13">
        <v>160.5</v>
      </c>
      <c r="N4" s="131" t="s">
        <v>50</v>
      </c>
      <c r="O4" s="28">
        <v>1</v>
      </c>
      <c r="P4" s="28">
        <v>17</v>
      </c>
      <c r="Q4" s="28">
        <v>82.5</v>
      </c>
      <c r="R4" s="28">
        <f t="shared" si="0"/>
        <v>73.35</v>
      </c>
      <c r="S4" s="28">
        <v>2</v>
      </c>
      <c r="T4" s="11" t="s">
        <v>32</v>
      </c>
    </row>
    <row r="5" ht="33.45" customHeight="1" spans="1:20">
      <c r="A5" s="7">
        <v>754</v>
      </c>
      <c r="B5" s="7" t="s">
        <v>201</v>
      </c>
      <c r="C5" s="7" t="s">
        <v>23</v>
      </c>
      <c r="D5" s="7">
        <v>10</v>
      </c>
      <c r="E5" s="7">
        <v>19</v>
      </c>
      <c r="F5" s="7" t="s">
        <v>24</v>
      </c>
      <c r="G5" s="7">
        <v>27</v>
      </c>
      <c r="H5" s="129" t="s">
        <v>196</v>
      </c>
      <c r="I5" s="7" t="s">
        <v>26</v>
      </c>
      <c r="J5" s="7" t="s">
        <v>27</v>
      </c>
      <c r="K5" s="7" t="s">
        <v>197</v>
      </c>
      <c r="L5" s="12" t="s">
        <v>202</v>
      </c>
      <c r="M5" s="13">
        <v>145</v>
      </c>
      <c r="N5" s="131" t="s">
        <v>50</v>
      </c>
      <c r="O5" s="28">
        <v>1</v>
      </c>
      <c r="P5" s="28">
        <v>18</v>
      </c>
      <c r="Q5" s="28">
        <v>80.96</v>
      </c>
      <c r="R5" s="28">
        <f t="shared" si="0"/>
        <v>69.48</v>
      </c>
      <c r="S5" s="28">
        <v>3</v>
      </c>
      <c r="T5" s="11" t="s">
        <v>32</v>
      </c>
    </row>
    <row r="6" ht="33.45" customHeight="1" spans="1:20">
      <c r="A6" s="7">
        <v>757</v>
      </c>
      <c r="B6" s="7" t="s">
        <v>203</v>
      </c>
      <c r="C6" s="7" t="s">
        <v>43</v>
      </c>
      <c r="D6" s="7">
        <v>10</v>
      </c>
      <c r="E6" s="7">
        <v>22</v>
      </c>
      <c r="F6" s="7" t="s">
        <v>24</v>
      </c>
      <c r="G6" s="7">
        <v>27</v>
      </c>
      <c r="H6" s="129" t="s">
        <v>196</v>
      </c>
      <c r="I6" s="7" t="s">
        <v>26</v>
      </c>
      <c r="J6" s="7" t="s">
        <v>27</v>
      </c>
      <c r="K6" s="7" t="s">
        <v>197</v>
      </c>
      <c r="L6" s="12" t="s">
        <v>204</v>
      </c>
      <c r="M6" s="13">
        <v>133.5</v>
      </c>
      <c r="N6" s="131" t="s">
        <v>50</v>
      </c>
      <c r="O6" s="28">
        <v>1</v>
      </c>
      <c r="P6" s="28">
        <v>13</v>
      </c>
      <c r="Q6" s="28">
        <v>85.4</v>
      </c>
      <c r="R6" s="28">
        <f t="shared" si="0"/>
        <v>69.4</v>
      </c>
      <c r="S6" s="28">
        <v>4</v>
      </c>
      <c r="T6" s="11" t="s">
        <v>32</v>
      </c>
    </row>
    <row r="7" ht="33.45" customHeight="1" spans="1:20">
      <c r="A7" s="7">
        <v>756</v>
      </c>
      <c r="B7" s="7" t="s">
        <v>205</v>
      </c>
      <c r="C7" s="7" t="s">
        <v>43</v>
      </c>
      <c r="D7" s="7">
        <v>10</v>
      </c>
      <c r="E7" s="7">
        <v>21</v>
      </c>
      <c r="F7" s="7" t="s">
        <v>24</v>
      </c>
      <c r="G7" s="7">
        <v>27</v>
      </c>
      <c r="H7" s="129" t="s">
        <v>196</v>
      </c>
      <c r="I7" s="7" t="s">
        <v>26</v>
      </c>
      <c r="J7" s="7" t="s">
        <v>27</v>
      </c>
      <c r="K7" s="7" t="s">
        <v>197</v>
      </c>
      <c r="L7" s="12" t="s">
        <v>206</v>
      </c>
      <c r="M7" s="13">
        <v>140</v>
      </c>
      <c r="N7" s="131" t="s">
        <v>50</v>
      </c>
      <c r="O7" s="28">
        <v>1</v>
      </c>
      <c r="P7" s="28">
        <v>15</v>
      </c>
      <c r="Q7" s="11">
        <v>0</v>
      </c>
      <c r="R7" s="28">
        <f t="shared" si="0"/>
        <v>28</v>
      </c>
      <c r="S7" s="28">
        <v>5</v>
      </c>
      <c r="T7" s="11" t="s">
        <v>207</v>
      </c>
    </row>
    <row r="8" ht="33.45" customHeight="1" spans="1:20">
      <c r="A8" s="7">
        <v>752</v>
      </c>
      <c r="B8" s="7" t="s">
        <v>208</v>
      </c>
      <c r="C8" s="7" t="s">
        <v>23</v>
      </c>
      <c r="D8" s="7">
        <v>10</v>
      </c>
      <c r="E8" s="7">
        <v>17</v>
      </c>
      <c r="F8" s="7" t="s">
        <v>24</v>
      </c>
      <c r="G8" s="7">
        <v>27</v>
      </c>
      <c r="H8" s="7" t="s">
        <v>209</v>
      </c>
      <c r="I8" s="7" t="s">
        <v>26</v>
      </c>
      <c r="J8" s="7" t="s">
        <v>27</v>
      </c>
      <c r="K8" s="7" t="s">
        <v>197</v>
      </c>
      <c r="L8" s="12" t="s">
        <v>210</v>
      </c>
      <c r="M8" s="13">
        <v>168.5</v>
      </c>
      <c r="N8" s="10" t="s">
        <v>30</v>
      </c>
      <c r="O8" s="28">
        <v>1</v>
      </c>
      <c r="P8" s="28">
        <v>14</v>
      </c>
      <c r="Q8" s="28">
        <v>80.2</v>
      </c>
      <c r="R8" s="28">
        <f t="shared" ref="R8:R10" si="1">M8*(50/250)+Q8*(50/100)</f>
        <v>73.8</v>
      </c>
      <c r="S8" s="28">
        <v>1</v>
      </c>
      <c r="T8" s="11" t="s">
        <v>32</v>
      </c>
    </row>
    <row r="9" ht="33.45" customHeight="1" spans="1:20">
      <c r="A9" s="7">
        <v>755</v>
      </c>
      <c r="B9" s="7" t="s">
        <v>211</v>
      </c>
      <c r="C9" s="7" t="s">
        <v>23</v>
      </c>
      <c r="D9" s="7">
        <v>10</v>
      </c>
      <c r="E9" s="7">
        <v>20</v>
      </c>
      <c r="F9" s="7" t="s">
        <v>24</v>
      </c>
      <c r="G9" s="7">
        <v>27</v>
      </c>
      <c r="H9" s="7" t="s">
        <v>209</v>
      </c>
      <c r="I9" s="7" t="s">
        <v>26</v>
      </c>
      <c r="J9" s="7" t="s">
        <v>27</v>
      </c>
      <c r="K9" s="7" t="s">
        <v>197</v>
      </c>
      <c r="L9" s="12" t="s">
        <v>212</v>
      </c>
      <c r="M9" s="13">
        <v>144</v>
      </c>
      <c r="N9" s="10" t="s">
        <v>30</v>
      </c>
      <c r="O9" s="28">
        <v>1</v>
      </c>
      <c r="P9" s="28">
        <v>19</v>
      </c>
      <c r="Q9" s="28">
        <v>80.6</v>
      </c>
      <c r="R9" s="28">
        <f t="shared" si="1"/>
        <v>69.1</v>
      </c>
      <c r="S9" s="28">
        <v>2</v>
      </c>
      <c r="T9" s="11" t="s">
        <v>32</v>
      </c>
    </row>
    <row r="10" ht="33.45" customHeight="1" spans="1:20">
      <c r="A10" s="7">
        <v>1567</v>
      </c>
      <c r="B10" s="24" t="s">
        <v>213</v>
      </c>
      <c r="C10" s="7" t="s">
        <v>43</v>
      </c>
      <c r="D10" s="7">
        <v>10</v>
      </c>
      <c r="E10" s="7">
        <v>122</v>
      </c>
      <c r="F10" s="25">
        <v>44764</v>
      </c>
      <c r="G10" s="7">
        <v>27</v>
      </c>
      <c r="H10" s="24" t="s">
        <v>209</v>
      </c>
      <c r="I10" s="7" t="s">
        <v>26</v>
      </c>
      <c r="J10" s="7" t="s">
        <v>27</v>
      </c>
      <c r="K10" s="30" t="s">
        <v>197</v>
      </c>
      <c r="L10" s="31" t="s">
        <v>214</v>
      </c>
      <c r="M10" s="32">
        <v>122.5</v>
      </c>
      <c r="N10" s="10" t="s">
        <v>30</v>
      </c>
      <c r="O10" s="28">
        <v>1</v>
      </c>
      <c r="P10" s="28">
        <v>12</v>
      </c>
      <c r="Q10" s="28">
        <v>77.8</v>
      </c>
      <c r="R10" s="28">
        <f t="shared" si="1"/>
        <v>63.4</v>
      </c>
      <c r="S10" s="28">
        <v>3</v>
      </c>
      <c r="T10" s="11" t="s">
        <v>32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T13"/>
  <sheetViews>
    <sheetView zoomScale="70" zoomScaleNormal="70" workbookViewId="0">
      <selection activeCell="Q21" sqref="Q21"/>
    </sheetView>
  </sheetViews>
  <sheetFormatPr defaultColWidth="8.8" defaultRowHeight="13.8"/>
  <cols>
    <col min="1" max="1" width="5.1" style="3" customWidth="1"/>
    <col min="2" max="2" width="6.9" style="3" customWidth="1"/>
    <col min="3" max="3" width="5.1" style="3" customWidth="1"/>
    <col min="4" max="5" width="7.9" style="3" hidden="1" customWidth="1"/>
    <col min="6" max="6" width="11.6" style="3" hidden="1" customWidth="1"/>
    <col min="7" max="7" width="7.9" style="3" hidden="1" customWidth="1"/>
    <col min="8" max="8" width="14.6" style="3" customWidth="1"/>
    <col min="9" max="9" width="12.6" style="3" customWidth="1"/>
    <col min="10" max="10" width="14.6" style="3" customWidth="1"/>
    <col min="11" max="11" width="8.7" style="3" customWidth="1"/>
    <col min="12" max="12" width="12.9" style="3" customWidth="1"/>
    <col min="13" max="13" width="8.7" style="3" customWidth="1"/>
    <col min="14" max="14" width="10.6" style="3" customWidth="1"/>
    <col min="15" max="17" width="8.8" style="3"/>
    <col min="18" max="18" width="8.8" style="3" customWidth="1"/>
    <col min="19" max="16384" width="8.8" style="3"/>
  </cols>
  <sheetData>
    <row r="1" ht="33" customHeight="1" spans="2:2">
      <c r="B1" s="135" t="s">
        <v>215</v>
      </c>
    </row>
    <row r="2" ht="28.8" spans="1:2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9" t="s">
        <v>13</v>
      </c>
      <c r="N2" s="10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20</v>
      </c>
      <c r="T2" s="112" t="s">
        <v>21</v>
      </c>
    </row>
    <row r="3" ht="22.5" customHeight="1" spans="1:20">
      <c r="A3" s="7">
        <v>145</v>
      </c>
      <c r="B3" s="7" t="s">
        <v>216</v>
      </c>
      <c r="C3" s="7" t="s">
        <v>23</v>
      </c>
      <c r="D3" s="7">
        <v>6</v>
      </c>
      <c r="E3" s="7">
        <v>4</v>
      </c>
      <c r="F3" s="7" t="s">
        <v>24</v>
      </c>
      <c r="G3" s="7">
        <v>27</v>
      </c>
      <c r="H3" s="136" t="s">
        <v>217</v>
      </c>
      <c r="I3" s="7" t="s">
        <v>26</v>
      </c>
      <c r="J3" s="7" t="s">
        <v>120</v>
      </c>
      <c r="K3" s="7" t="s">
        <v>218</v>
      </c>
      <c r="L3" s="7" t="s">
        <v>219</v>
      </c>
      <c r="M3" s="13">
        <v>164.5</v>
      </c>
      <c r="N3" s="14" t="s">
        <v>30</v>
      </c>
      <c r="O3" s="15">
        <v>1</v>
      </c>
      <c r="P3" s="15">
        <v>4</v>
      </c>
      <c r="Q3" s="28">
        <v>81.7</v>
      </c>
      <c r="R3" s="15">
        <f t="shared" ref="R3:R13" si="0">M3*(50/250)+Q3*(50/100)</f>
        <v>73.75</v>
      </c>
      <c r="S3" s="15">
        <v>1</v>
      </c>
      <c r="T3" s="18" t="s">
        <v>32</v>
      </c>
    </row>
    <row r="4" ht="22.5" customHeight="1" spans="1:20">
      <c r="A4" s="7">
        <v>1540</v>
      </c>
      <c r="B4" s="136" t="s">
        <v>220</v>
      </c>
      <c r="C4" s="7" t="s">
        <v>23</v>
      </c>
      <c r="D4" s="7">
        <v>6</v>
      </c>
      <c r="E4" s="7">
        <v>130</v>
      </c>
      <c r="F4" s="25">
        <v>44764</v>
      </c>
      <c r="G4" s="7">
        <v>27</v>
      </c>
      <c r="H4" s="136" t="s">
        <v>217</v>
      </c>
      <c r="I4" s="7" t="s">
        <v>26</v>
      </c>
      <c r="J4" s="7" t="s">
        <v>120</v>
      </c>
      <c r="K4" s="137" t="s">
        <v>218</v>
      </c>
      <c r="L4" s="136" t="s">
        <v>221</v>
      </c>
      <c r="M4" s="138">
        <v>132</v>
      </c>
      <c r="N4" s="14" t="s">
        <v>30</v>
      </c>
      <c r="O4" s="15">
        <v>1</v>
      </c>
      <c r="P4" s="15">
        <v>11</v>
      </c>
      <c r="Q4" s="28">
        <v>83</v>
      </c>
      <c r="R4" s="15">
        <f t="shared" si="0"/>
        <v>67.9</v>
      </c>
      <c r="S4" s="15">
        <v>2</v>
      </c>
      <c r="T4" s="15"/>
    </row>
    <row r="5" ht="22.5" customHeight="1" spans="1:20">
      <c r="A5" s="7">
        <v>142</v>
      </c>
      <c r="B5" s="7" t="s">
        <v>222</v>
      </c>
      <c r="C5" s="7" t="s">
        <v>23</v>
      </c>
      <c r="D5" s="7">
        <v>6</v>
      </c>
      <c r="E5" s="7">
        <v>1</v>
      </c>
      <c r="F5" s="7" t="s">
        <v>24</v>
      </c>
      <c r="G5" s="7">
        <v>27</v>
      </c>
      <c r="H5" s="7" t="s">
        <v>223</v>
      </c>
      <c r="I5" s="7" t="s">
        <v>26</v>
      </c>
      <c r="J5" s="7" t="s">
        <v>146</v>
      </c>
      <c r="K5" s="7" t="s">
        <v>218</v>
      </c>
      <c r="L5" s="7" t="s">
        <v>224</v>
      </c>
      <c r="M5" s="13">
        <v>176</v>
      </c>
      <c r="N5" s="14" t="s">
        <v>30</v>
      </c>
      <c r="O5" s="15">
        <v>1</v>
      </c>
      <c r="P5" s="15">
        <v>1</v>
      </c>
      <c r="Q5" s="28">
        <v>80.3</v>
      </c>
      <c r="R5" s="15">
        <f t="shared" si="0"/>
        <v>75.35</v>
      </c>
      <c r="S5" s="15">
        <v>1</v>
      </c>
      <c r="T5" s="18" t="s">
        <v>32</v>
      </c>
    </row>
    <row r="6" ht="22.5" customHeight="1" spans="1:20">
      <c r="A6" s="7">
        <v>144</v>
      </c>
      <c r="B6" s="7" t="s">
        <v>225</v>
      </c>
      <c r="C6" s="7" t="s">
        <v>43</v>
      </c>
      <c r="D6" s="7">
        <v>6</v>
      </c>
      <c r="E6" s="7">
        <v>3</v>
      </c>
      <c r="F6" s="7" t="s">
        <v>24</v>
      </c>
      <c r="G6" s="7">
        <v>27</v>
      </c>
      <c r="H6" s="7" t="s">
        <v>223</v>
      </c>
      <c r="I6" s="7" t="s">
        <v>26</v>
      </c>
      <c r="J6" s="7" t="s">
        <v>146</v>
      </c>
      <c r="K6" s="7" t="s">
        <v>218</v>
      </c>
      <c r="L6" s="7" t="s">
        <v>226</v>
      </c>
      <c r="M6" s="13">
        <v>165</v>
      </c>
      <c r="N6" s="14" t="s">
        <v>30</v>
      </c>
      <c r="O6" s="15">
        <v>1</v>
      </c>
      <c r="P6" s="15">
        <v>3</v>
      </c>
      <c r="Q6" s="28">
        <v>77.4</v>
      </c>
      <c r="R6" s="15">
        <f t="shared" si="0"/>
        <v>71.7</v>
      </c>
      <c r="S6" s="15">
        <v>2</v>
      </c>
      <c r="T6" s="18" t="s">
        <v>32</v>
      </c>
    </row>
    <row r="7" ht="22.5" customHeight="1" spans="1:20">
      <c r="A7" s="7">
        <v>146</v>
      </c>
      <c r="B7" s="7" t="s">
        <v>227</v>
      </c>
      <c r="C7" s="7" t="s">
        <v>23</v>
      </c>
      <c r="D7" s="7">
        <v>6</v>
      </c>
      <c r="E7" s="7">
        <v>5</v>
      </c>
      <c r="F7" s="7" t="s">
        <v>24</v>
      </c>
      <c r="G7" s="7">
        <v>27</v>
      </c>
      <c r="H7" s="7" t="s">
        <v>223</v>
      </c>
      <c r="I7" s="7" t="s">
        <v>26</v>
      </c>
      <c r="J7" s="7" t="s">
        <v>146</v>
      </c>
      <c r="K7" s="7" t="s">
        <v>218</v>
      </c>
      <c r="L7" s="7" t="s">
        <v>228</v>
      </c>
      <c r="M7" s="13">
        <v>150</v>
      </c>
      <c r="N7" s="14" t="s">
        <v>30</v>
      </c>
      <c r="O7" s="15">
        <v>1</v>
      </c>
      <c r="P7" s="15">
        <v>8</v>
      </c>
      <c r="Q7" s="28">
        <v>81.9</v>
      </c>
      <c r="R7" s="15">
        <f t="shared" si="0"/>
        <v>70.95</v>
      </c>
      <c r="S7" s="15">
        <v>3</v>
      </c>
      <c r="T7" s="18" t="s">
        <v>32</v>
      </c>
    </row>
    <row r="8" ht="22.5" customHeight="1" spans="1:20">
      <c r="A8" s="7">
        <v>148</v>
      </c>
      <c r="B8" s="7" t="s">
        <v>229</v>
      </c>
      <c r="C8" s="7" t="s">
        <v>23</v>
      </c>
      <c r="D8" s="7">
        <v>6</v>
      </c>
      <c r="E8" s="7">
        <v>7</v>
      </c>
      <c r="F8" s="7" t="s">
        <v>24</v>
      </c>
      <c r="G8" s="7">
        <v>27</v>
      </c>
      <c r="H8" s="7" t="s">
        <v>223</v>
      </c>
      <c r="I8" s="7" t="s">
        <v>26</v>
      </c>
      <c r="J8" s="7" t="s">
        <v>146</v>
      </c>
      <c r="K8" s="7" t="s">
        <v>218</v>
      </c>
      <c r="L8" s="7" t="s">
        <v>230</v>
      </c>
      <c r="M8" s="13">
        <v>138</v>
      </c>
      <c r="N8" s="14" t="s">
        <v>30</v>
      </c>
      <c r="O8" s="15">
        <v>1</v>
      </c>
      <c r="P8" s="15">
        <v>9</v>
      </c>
      <c r="Q8" s="28">
        <v>85.52</v>
      </c>
      <c r="R8" s="15">
        <f t="shared" si="0"/>
        <v>70.36</v>
      </c>
      <c r="S8" s="15">
        <v>4</v>
      </c>
      <c r="T8" s="18" t="s">
        <v>32</v>
      </c>
    </row>
    <row r="9" ht="22.5" customHeight="1" spans="1:20">
      <c r="A9" s="7">
        <v>151</v>
      </c>
      <c r="B9" s="7" t="s">
        <v>231</v>
      </c>
      <c r="C9" s="7" t="s">
        <v>23</v>
      </c>
      <c r="D9" s="7">
        <v>6</v>
      </c>
      <c r="E9" s="7">
        <v>10</v>
      </c>
      <c r="F9" s="7" t="s">
        <v>24</v>
      </c>
      <c r="G9" s="7">
        <v>27</v>
      </c>
      <c r="H9" s="7" t="s">
        <v>223</v>
      </c>
      <c r="I9" s="7" t="s">
        <v>26</v>
      </c>
      <c r="J9" s="7" t="s">
        <v>146</v>
      </c>
      <c r="K9" s="7" t="s">
        <v>218</v>
      </c>
      <c r="L9" s="7" t="s">
        <v>232</v>
      </c>
      <c r="M9" s="13">
        <v>125.5</v>
      </c>
      <c r="N9" s="14" t="s">
        <v>30</v>
      </c>
      <c r="O9" s="15">
        <v>1</v>
      </c>
      <c r="P9" s="15">
        <v>2</v>
      </c>
      <c r="Q9" s="28">
        <v>85.3</v>
      </c>
      <c r="R9" s="15">
        <f t="shared" si="0"/>
        <v>67.75</v>
      </c>
      <c r="S9" s="15">
        <v>5</v>
      </c>
      <c r="T9" s="18" t="s">
        <v>32</v>
      </c>
    </row>
    <row r="10" ht="22.5" customHeight="1" spans="1:20">
      <c r="A10" s="7">
        <v>147</v>
      </c>
      <c r="B10" s="7" t="s">
        <v>233</v>
      </c>
      <c r="C10" s="7" t="s">
        <v>43</v>
      </c>
      <c r="D10" s="7">
        <v>6</v>
      </c>
      <c r="E10" s="7">
        <v>6</v>
      </c>
      <c r="F10" s="7" t="s">
        <v>24</v>
      </c>
      <c r="G10" s="7">
        <v>27</v>
      </c>
      <c r="H10" s="7" t="s">
        <v>223</v>
      </c>
      <c r="I10" s="7" t="s">
        <v>26</v>
      </c>
      <c r="J10" s="7" t="s">
        <v>146</v>
      </c>
      <c r="K10" s="7" t="s">
        <v>218</v>
      </c>
      <c r="L10" s="7" t="s">
        <v>234</v>
      </c>
      <c r="M10" s="13">
        <v>139.5</v>
      </c>
      <c r="N10" s="14" t="s">
        <v>30</v>
      </c>
      <c r="O10" s="15">
        <v>1</v>
      </c>
      <c r="P10" s="15">
        <v>7</v>
      </c>
      <c r="Q10" s="28">
        <v>76</v>
      </c>
      <c r="R10" s="15">
        <f t="shared" si="0"/>
        <v>65.9</v>
      </c>
      <c r="S10" s="15">
        <v>6</v>
      </c>
      <c r="T10" s="18" t="s">
        <v>32</v>
      </c>
    </row>
    <row r="11" ht="22.5" customHeight="1" spans="1:20">
      <c r="A11" s="7">
        <v>150</v>
      </c>
      <c r="B11" s="7" t="s">
        <v>235</v>
      </c>
      <c r="C11" s="7" t="s">
        <v>23</v>
      </c>
      <c r="D11" s="7">
        <v>6</v>
      </c>
      <c r="E11" s="7">
        <v>9</v>
      </c>
      <c r="F11" s="7" t="s">
        <v>24</v>
      </c>
      <c r="G11" s="7">
        <v>27</v>
      </c>
      <c r="H11" s="7" t="s">
        <v>223</v>
      </c>
      <c r="I11" s="7" t="s">
        <v>26</v>
      </c>
      <c r="J11" s="7" t="s">
        <v>146</v>
      </c>
      <c r="K11" s="7" t="s">
        <v>218</v>
      </c>
      <c r="L11" s="7" t="s">
        <v>236</v>
      </c>
      <c r="M11" s="13">
        <v>127</v>
      </c>
      <c r="N11" s="14" t="s">
        <v>30</v>
      </c>
      <c r="O11" s="15">
        <v>1</v>
      </c>
      <c r="P11" s="15">
        <v>6</v>
      </c>
      <c r="Q11" s="28">
        <v>77.74</v>
      </c>
      <c r="R11" s="15">
        <f t="shared" si="0"/>
        <v>64.27</v>
      </c>
      <c r="S11" s="15">
        <v>7</v>
      </c>
      <c r="T11" s="18" t="s">
        <v>32</v>
      </c>
    </row>
    <row r="12" ht="22.5" customHeight="1" spans="1:20">
      <c r="A12" s="7">
        <v>153</v>
      </c>
      <c r="B12" s="7" t="s">
        <v>237</v>
      </c>
      <c r="C12" s="7" t="s">
        <v>23</v>
      </c>
      <c r="D12" s="7">
        <v>6</v>
      </c>
      <c r="E12" s="7">
        <v>12</v>
      </c>
      <c r="F12" s="7" t="s">
        <v>24</v>
      </c>
      <c r="G12" s="7">
        <v>27</v>
      </c>
      <c r="H12" s="7" t="s">
        <v>223</v>
      </c>
      <c r="I12" s="7" t="s">
        <v>26</v>
      </c>
      <c r="J12" s="7" t="s">
        <v>146</v>
      </c>
      <c r="K12" s="7" t="s">
        <v>218</v>
      </c>
      <c r="L12" s="7" t="s">
        <v>238</v>
      </c>
      <c r="M12" s="13">
        <v>119</v>
      </c>
      <c r="N12" s="14" t="s">
        <v>30</v>
      </c>
      <c r="O12" s="15">
        <v>1</v>
      </c>
      <c r="P12" s="15">
        <v>5</v>
      </c>
      <c r="Q12" s="28">
        <v>77</v>
      </c>
      <c r="R12" s="15">
        <f t="shared" si="0"/>
        <v>62.3</v>
      </c>
      <c r="S12" s="15">
        <v>8</v>
      </c>
      <c r="T12" s="18" t="s">
        <v>32</v>
      </c>
    </row>
    <row r="13" ht="22.5" customHeight="1" spans="1:20">
      <c r="A13" s="7">
        <v>152</v>
      </c>
      <c r="B13" s="7" t="s">
        <v>239</v>
      </c>
      <c r="C13" s="7" t="s">
        <v>43</v>
      </c>
      <c r="D13" s="7">
        <v>6</v>
      </c>
      <c r="E13" s="7">
        <v>11</v>
      </c>
      <c r="F13" s="7" t="s">
        <v>24</v>
      </c>
      <c r="G13" s="7">
        <v>27</v>
      </c>
      <c r="H13" s="7" t="s">
        <v>223</v>
      </c>
      <c r="I13" s="7" t="s">
        <v>26</v>
      </c>
      <c r="J13" s="7" t="s">
        <v>146</v>
      </c>
      <c r="K13" s="7" t="s">
        <v>218</v>
      </c>
      <c r="L13" s="7" t="s">
        <v>240</v>
      </c>
      <c r="M13" s="13">
        <v>121.5</v>
      </c>
      <c r="N13" s="14" t="s">
        <v>30</v>
      </c>
      <c r="O13" s="15">
        <v>1</v>
      </c>
      <c r="P13" s="15">
        <v>10</v>
      </c>
      <c r="Q13" s="28">
        <v>74.9</v>
      </c>
      <c r="R13" s="15">
        <f t="shared" si="0"/>
        <v>61.75</v>
      </c>
      <c r="S13" s="15">
        <v>9</v>
      </c>
      <c r="T13" s="15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T12"/>
  <sheetViews>
    <sheetView workbookViewId="0">
      <selection activeCell="R18" sqref="R18"/>
    </sheetView>
  </sheetViews>
  <sheetFormatPr defaultColWidth="8.8" defaultRowHeight="13.8"/>
  <cols>
    <col min="1" max="1" width="5.1" style="3" customWidth="1"/>
    <col min="2" max="2" width="6.9" style="3" customWidth="1"/>
    <col min="3" max="3" width="5.1" style="3" customWidth="1"/>
    <col min="4" max="5" width="7.9" style="3" hidden="1" customWidth="1"/>
    <col min="6" max="6" width="11.6" style="3" hidden="1" customWidth="1"/>
    <col min="7" max="7" width="7.9" style="3" hidden="1" customWidth="1"/>
    <col min="8" max="8" width="14.6" style="3" customWidth="1"/>
    <col min="9" max="9" width="12.6" style="3" customWidth="1"/>
    <col min="10" max="10" width="14.6" style="3" customWidth="1"/>
    <col min="11" max="11" width="12.1" style="3" customWidth="1"/>
    <col min="12" max="12" width="13" style="2" customWidth="1"/>
    <col min="13" max="13" width="8.7" style="3" customWidth="1"/>
    <col min="14" max="14" width="10.6" style="3" customWidth="1"/>
    <col min="15" max="15" width="6.1" style="3" customWidth="1"/>
    <col min="16" max="20" width="7.9" style="3" customWidth="1"/>
    <col min="21" max="16384" width="8.8" style="3"/>
  </cols>
  <sheetData>
    <row r="1" ht="42.45" customHeight="1" spans="2:2">
      <c r="B1" s="133" t="s">
        <v>241</v>
      </c>
    </row>
    <row r="2" ht="28.8" spans="1:20">
      <c r="A2" s="8" t="s">
        <v>1</v>
      </c>
      <c r="B2" s="8" t="s">
        <v>2</v>
      </c>
      <c r="C2" s="8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193</v>
      </c>
      <c r="N2" s="120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194</v>
      </c>
      <c r="T2" s="17" t="s">
        <v>21</v>
      </c>
    </row>
    <row r="3" ht="14.4" spans="1:20">
      <c r="A3" s="7">
        <v>728</v>
      </c>
      <c r="B3" s="7" t="s">
        <v>242</v>
      </c>
      <c r="C3" s="7" t="s">
        <v>43</v>
      </c>
      <c r="D3" s="7">
        <v>7</v>
      </c>
      <c r="E3" s="7">
        <v>99</v>
      </c>
      <c r="F3" s="7" t="s">
        <v>243</v>
      </c>
      <c r="G3" s="7">
        <v>27</v>
      </c>
      <c r="H3" s="129" t="s">
        <v>244</v>
      </c>
      <c r="I3" s="7" t="s">
        <v>26</v>
      </c>
      <c r="J3" s="7" t="s">
        <v>27</v>
      </c>
      <c r="K3" s="7" t="s">
        <v>245</v>
      </c>
      <c r="L3" s="12" t="s">
        <v>246</v>
      </c>
      <c r="M3" s="13">
        <v>174.5</v>
      </c>
      <c r="N3" s="134" t="s">
        <v>50</v>
      </c>
      <c r="O3" s="28">
        <v>9</v>
      </c>
      <c r="P3" s="29" t="s">
        <v>247</v>
      </c>
      <c r="Q3" s="28">
        <v>88.2</v>
      </c>
      <c r="R3" s="28">
        <f t="shared" ref="R3:R12" si="0">M3*(50/250)+Q3*(50/100)</f>
        <v>79</v>
      </c>
      <c r="S3" s="28">
        <v>1</v>
      </c>
      <c r="T3" s="11" t="s">
        <v>32</v>
      </c>
    </row>
    <row r="4" ht="14.4" spans="1:20">
      <c r="A4" s="7">
        <v>726</v>
      </c>
      <c r="B4" s="7" t="s">
        <v>248</v>
      </c>
      <c r="C4" s="7" t="s">
        <v>23</v>
      </c>
      <c r="D4" s="7">
        <v>7</v>
      </c>
      <c r="E4" s="7">
        <v>97</v>
      </c>
      <c r="F4" s="7" t="s">
        <v>243</v>
      </c>
      <c r="G4" s="7">
        <v>27</v>
      </c>
      <c r="H4" s="129" t="s">
        <v>244</v>
      </c>
      <c r="I4" s="7" t="s">
        <v>26</v>
      </c>
      <c r="J4" s="7" t="s">
        <v>27</v>
      </c>
      <c r="K4" s="7" t="s">
        <v>245</v>
      </c>
      <c r="L4" s="12" t="s">
        <v>249</v>
      </c>
      <c r="M4" s="13">
        <v>181</v>
      </c>
      <c r="N4" s="134" t="s">
        <v>50</v>
      </c>
      <c r="O4" s="28">
        <v>9</v>
      </c>
      <c r="P4" s="29" t="s">
        <v>250</v>
      </c>
      <c r="Q4" s="28">
        <v>80.2</v>
      </c>
      <c r="R4" s="28">
        <f t="shared" si="0"/>
        <v>76.3</v>
      </c>
      <c r="S4" s="28">
        <v>2</v>
      </c>
      <c r="T4" s="11" t="s">
        <v>32</v>
      </c>
    </row>
    <row r="5" ht="14.4" spans="1:20">
      <c r="A5" s="7">
        <v>730</v>
      </c>
      <c r="B5" s="7" t="s">
        <v>251</v>
      </c>
      <c r="C5" s="7" t="s">
        <v>23</v>
      </c>
      <c r="D5" s="7">
        <v>7</v>
      </c>
      <c r="E5" s="7">
        <v>101</v>
      </c>
      <c r="F5" s="7" t="s">
        <v>243</v>
      </c>
      <c r="G5" s="7">
        <v>27</v>
      </c>
      <c r="H5" s="129" t="s">
        <v>244</v>
      </c>
      <c r="I5" s="7" t="s">
        <v>26</v>
      </c>
      <c r="J5" s="7" t="s">
        <v>27</v>
      </c>
      <c r="K5" s="7" t="s">
        <v>245</v>
      </c>
      <c r="L5" s="12" t="s">
        <v>252</v>
      </c>
      <c r="M5" s="13">
        <v>170</v>
      </c>
      <c r="N5" s="134" t="s">
        <v>50</v>
      </c>
      <c r="O5" s="28">
        <v>9</v>
      </c>
      <c r="P5" s="29" t="s">
        <v>253</v>
      </c>
      <c r="Q5" s="28">
        <v>81.1</v>
      </c>
      <c r="R5" s="28">
        <f t="shared" si="0"/>
        <v>74.55</v>
      </c>
      <c r="S5" s="28">
        <v>3</v>
      </c>
      <c r="T5" s="11" t="s">
        <v>32</v>
      </c>
    </row>
    <row r="6" ht="14.4" spans="1:20">
      <c r="A6" s="7">
        <v>731</v>
      </c>
      <c r="B6" s="7" t="s">
        <v>254</v>
      </c>
      <c r="C6" s="7" t="s">
        <v>23</v>
      </c>
      <c r="D6" s="7">
        <v>7</v>
      </c>
      <c r="E6" s="7">
        <v>102</v>
      </c>
      <c r="F6" s="7" t="s">
        <v>243</v>
      </c>
      <c r="G6" s="7">
        <v>27</v>
      </c>
      <c r="H6" s="129" t="s">
        <v>244</v>
      </c>
      <c r="I6" s="7" t="s">
        <v>26</v>
      </c>
      <c r="J6" s="7" t="s">
        <v>27</v>
      </c>
      <c r="K6" s="7" t="s">
        <v>245</v>
      </c>
      <c r="L6" s="12" t="s">
        <v>255</v>
      </c>
      <c r="M6" s="13">
        <v>165.5</v>
      </c>
      <c r="N6" s="134" t="s">
        <v>50</v>
      </c>
      <c r="O6" s="28">
        <v>9</v>
      </c>
      <c r="P6" s="29" t="s">
        <v>256</v>
      </c>
      <c r="Q6" s="28">
        <v>82.6</v>
      </c>
      <c r="R6" s="28">
        <f t="shared" si="0"/>
        <v>74.4</v>
      </c>
      <c r="S6" s="28">
        <v>4</v>
      </c>
      <c r="T6" s="11" t="s">
        <v>32</v>
      </c>
    </row>
    <row r="7" ht="14.4" spans="1:20">
      <c r="A7" s="7">
        <v>724</v>
      </c>
      <c r="B7" s="7" t="s">
        <v>257</v>
      </c>
      <c r="C7" s="7" t="s">
        <v>43</v>
      </c>
      <c r="D7" s="7">
        <v>7</v>
      </c>
      <c r="E7" s="7">
        <v>95</v>
      </c>
      <c r="F7" s="7" t="s">
        <v>243</v>
      </c>
      <c r="G7" s="7">
        <v>27</v>
      </c>
      <c r="H7" s="7" t="s">
        <v>258</v>
      </c>
      <c r="I7" s="7" t="s">
        <v>26</v>
      </c>
      <c r="J7" s="7" t="s">
        <v>27</v>
      </c>
      <c r="K7" s="7" t="s">
        <v>245</v>
      </c>
      <c r="L7" s="12" t="s">
        <v>259</v>
      </c>
      <c r="M7" s="13">
        <v>200</v>
      </c>
      <c r="N7" s="10" t="s">
        <v>30</v>
      </c>
      <c r="O7" s="28">
        <v>9</v>
      </c>
      <c r="P7" s="29" t="s">
        <v>260</v>
      </c>
      <c r="Q7" s="28">
        <v>82.6</v>
      </c>
      <c r="R7" s="28">
        <f t="shared" si="0"/>
        <v>81.3</v>
      </c>
      <c r="S7" s="28">
        <v>1</v>
      </c>
      <c r="T7" s="11" t="s">
        <v>32</v>
      </c>
    </row>
    <row r="8" ht="14.4" spans="1:20">
      <c r="A8" s="7">
        <v>725</v>
      </c>
      <c r="B8" s="7" t="s">
        <v>261</v>
      </c>
      <c r="C8" s="7" t="s">
        <v>43</v>
      </c>
      <c r="D8" s="7">
        <v>7</v>
      </c>
      <c r="E8" s="7">
        <v>96</v>
      </c>
      <c r="F8" s="7" t="s">
        <v>243</v>
      </c>
      <c r="G8" s="7">
        <v>27</v>
      </c>
      <c r="H8" s="7" t="s">
        <v>258</v>
      </c>
      <c r="I8" s="7" t="s">
        <v>26</v>
      </c>
      <c r="J8" s="7" t="s">
        <v>27</v>
      </c>
      <c r="K8" s="7" t="s">
        <v>245</v>
      </c>
      <c r="L8" s="12" t="s">
        <v>262</v>
      </c>
      <c r="M8" s="13">
        <v>185</v>
      </c>
      <c r="N8" s="10" t="s">
        <v>30</v>
      </c>
      <c r="O8" s="28">
        <v>9</v>
      </c>
      <c r="P8" s="29" t="s">
        <v>263</v>
      </c>
      <c r="Q8" s="28">
        <v>81.2</v>
      </c>
      <c r="R8" s="28">
        <f t="shared" si="0"/>
        <v>77.6</v>
      </c>
      <c r="S8" s="28">
        <v>2</v>
      </c>
      <c r="T8" s="11" t="s">
        <v>32</v>
      </c>
    </row>
    <row r="9" ht="14.4" spans="1:20">
      <c r="A9" s="7">
        <v>727</v>
      </c>
      <c r="B9" s="7" t="s">
        <v>264</v>
      </c>
      <c r="C9" s="7" t="s">
        <v>23</v>
      </c>
      <c r="D9" s="7">
        <v>7</v>
      </c>
      <c r="E9" s="7">
        <v>98</v>
      </c>
      <c r="F9" s="7" t="s">
        <v>243</v>
      </c>
      <c r="G9" s="7">
        <v>27</v>
      </c>
      <c r="H9" s="7" t="s">
        <v>258</v>
      </c>
      <c r="I9" s="7" t="s">
        <v>26</v>
      </c>
      <c r="J9" s="7" t="s">
        <v>27</v>
      </c>
      <c r="K9" s="7" t="s">
        <v>245</v>
      </c>
      <c r="L9" s="12" t="s">
        <v>265</v>
      </c>
      <c r="M9" s="13">
        <v>176.5</v>
      </c>
      <c r="N9" s="10" t="s">
        <v>30</v>
      </c>
      <c r="O9" s="28">
        <v>9</v>
      </c>
      <c r="P9" s="29" t="s">
        <v>266</v>
      </c>
      <c r="Q9" s="28">
        <v>82</v>
      </c>
      <c r="R9" s="28">
        <f t="shared" si="0"/>
        <v>76.3</v>
      </c>
      <c r="S9" s="28">
        <v>3</v>
      </c>
      <c r="T9" s="11" t="s">
        <v>32</v>
      </c>
    </row>
    <row r="10" ht="14.4" spans="1:20">
      <c r="A10" s="7">
        <v>729</v>
      </c>
      <c r="B10" s="7" t="s">
        <v>267</v>
      </c>
      <c r="C10" s="7" t="s">
        <v>43</v>
      </c>
      <c r="D10" s="7">
        <v>7</v>
      </c>
      <c r="E10" s="7">
        <v>100</v>
      </c>
      <c r="F10" s="7" t="s">
        <v>243</v>
      </c>
      <c r="G10" s="7">
        <v>27</v>
      </c>
      <c r="H10" s="7" t="s">
        <v>258</v>
      </c>
      <c r="I10" s="7" t="s">
        <v>26</v>
      </c>
      <c r="J10" s="7" t="s">
        <v>27</v>
      </c>
      <c r="K10" s="7" t="s">
        <v>245</v>
      </c>
      <c r="L10" s="12" t="s">
        <v>268</v>
      </c>
      <c r="M10" s="13">
        <v>172.5</v>
      </c>
      <c r="N10" s="10" t="s">
        <v>30</v>
      </c>
      <c r="O10" s="28">
        <v>9</v>
      </c>
      <c r="P10" s="29" t="s">
        <v>269</v>
      </c>
      <c r="Q10" s="28">
        <v>80.8</v>
      </c>
      <c r="R10" s="28">
        <f t="shared" si="0"/>
        <v>74.9</v>
      </c>
      <c r="S10" s="28">
        <v>4</v>
      </c>
      <c r="T10" s="11" t="s">
        <v>32</v>
      </c>
    </row>
    <row r="11" ht="14.4" spans="1:20">
      <c r="A11" s="7">
        <v>735</v>
      </c>
      <c r="B11" s="7" t="s">
        <v>270</v>
      </c>
      <c r="C11" s="7" t="s">
        <v>43</v>
      </c>
      <c r="D11" s="7">
        <v>7</v>
      </c>
      <c r="E11" s="7">
        <v>106</v>
      </c>
      <c r="F11" s="7" t="s">
        <v>243</v>
      </c>
      <c r="G11" s="7">
        <v>27</v>
      </c>
      <c r="H11" s="7" t="s">
        <v>258</v>
      </c>
      <c r="I11" s="7" t="s">
        <v>26</v>
      </c>
      <c r="J11" s="7" t="s">
        <v>27</v>
      </c>
      <c r="K11" s="7" t="s">
        <v>245</v>
      </c>
      <c r="L11" s="12" t="s">
        <v>271</v>
      </c>
      <c r="M11" s="13">
        <v>153.5</v>
      </c>
      <c r="N11" s="10" t="s">
        <v>30</v>
      </c>
      <c r="O11" s="28">
        <v>9</v>
      </c>
      <c r="P11" s="29" t="s">
        <v>272</v>
      </c>
      <c r="Q11" s="28">
        <v>85</v>
      </c>
      <c r="R11" s="28">
        <f t="shared" si="0"/>
        <v>73.2</v>
      </c>
      <c r="S11" s="28">
        <v>5</v>
      </c>
      <c r="T11" s="11" t="s">
        <v>32</v>
      </c>
    </row>
    <row r="12" ht="14.4" spans="1:20">
      <c r="A12" s="7">
        <v>1558</v>
      </c>
      <c r="B12" s="24" t="s">
        <v>273</v>
      </c>
      <c r="C12" s="7" t="s">
        <v>23</v>
      </c>
      <c r="D12" s="7">
        <v>7</v>
      </c>
      <c r="E12" s="7">
        <v>108</v>
      </c>
      <c r="F12" s="25">
        <v>44764</v>
      </c>
      <c r="G12" s="7">
        <v>27</v>
      </c>
      <c r="H12" s="24" t="s">
        <v>258</v>
      </c>
      <c r="I12" s="7" t="s">
        <v>26</v>
      </c>
      <c r="J12" s="7" t="s">
        <v>27</v>
      </c>
      <c r="K12" s="30" t="s">
        <v>245</v>
      </c>
      <c r="L12" s="31" t="s">
        <v>274</v>
      </c>
      <c r="M12" s="32">
        <v>153</v>
      </c>
      <c r="N12" s="10" t="s">
        <v>30</v>
      </c>
      <c r="O12" s="28">
        <v>9</v>
      </c>
      <c r="P12" s="29" t="s">
        <v>275</v>
      </c>
      <c r="Q12" s="28">
        <v>85</v>
      </c>
      <c r="R12" s="28">
        <f t="shared" si="0"/>
        <v>73.1</v>
      </c>
      <c r="S12" s="28">
        <v>6</v>
      </c>
      <c r="T12" s="11" t="s">
        <v>32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T37"/>
  <sheetViews>
    <sheetView zoomScale="90" zoomScaleNormal="90" workbookViewId="0">
      <selection activeCell="V7" sqref="V7"/>
    </sheetView>
  </sheetViews>
  <sheetFormatPr defaultColWidth="8.8" defaultRowHeight="13.8"/>
  <cols>
    <col min="1" max="1" width="5.1" style="3" customWidth="1"/>
    <col min="2" max="2" width="6.9" style="3" customWidth="1"/>
    <col min="3" max="3" width="5.1" style="3" customWidth="1"/>
    <col min="4" max="5" width="7.9" style="3" hidden="1" customWidth="1"/>
    <col min="6" max="6" width="11.6" style="3" hidden="1" customWidth="1"/>
    <col min="7" max="7" width="6.1" style="3" hidden="1" customWidth="1"/>
    <col min="8" max="8" width="14.6" style="3" customWidth="1"/>
    <col min="9" max="9" width="12.6" style="3" customWidth="1"/>
    <col min="10" max="10" width="14.6" style="3" customWidth="1"/>
    <col min="11" max="11" width="8.7" style="3" customWidth="1"/>
    <col min="12" max="12" width="14.2" style="2" customWidth="1"/>
    <col min="13" max="13" width="8.7" style="3" customWidth="1"/>
    <col min="14" max="14" width="10.6" style="3" customWidth="1"/>
    <col min="15" max="16" width="8.8" style="3"/>
    <col min="17" max="17" width="9.2" style="3" customWidth="1"/>
    <col min="18" max="18" width="15.6" style="3" customWidth="1"/>
    <col min="19" max="19" width="8.8" style="3"/>
    <col min="20" max="20" width="8.8" style="128"/>
    <col min="21" max="16384" width="8.8" style="3"/>
  </cols>
  <sheetData>
    <row r="1" ht="39.45" customHeight="1" spans="2:2">
      <c r="B1" s="20" t="s">
        <v>276</v>
      </c>
    </row>
    <row r="2" ht="28.8" spans="1:20">
      <c r="A2" s="8" t="s">
        <v>1</v>
      </c>
      <c r="B2" s="8" t="s">
        <v>2</v>
      </c>
      <c r="C2" s="8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193</v>
      </c>
      <c r="N2" s="10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20</v>
      </c>
      <c r="T2" s="17" t="s">
        <v>21</v>
      </c>
    </row>
    <row r="3" ht="27" customHeight="1" spans="1:20">
      <c r="A3" s="7">
        <v>87</v>
      </c>
      <c r="B3" s="7" t="s">
        <v>277</v>
      </c>
      <c r="C3" s="7" t="s">
        <v>23</v>
      </c>
      <c r="D3" s="7">
        <v>4</v>
      </c>
      <c r="E3" s="7">
        <v>87</v>
      </c>
      <c r="F3" s="7" t="s">
        <v>243</v>
      </c>
      <c r="G3" s="7">
        <v>27</v>
      </c>
      <c r="H3" s="129" t="s">
        <v>278</v>
      </c>
      <c r="I3" s="7" t="s">
        <v>26</v>
      </c>
      <c r="J3" s="7" t="s">
        <v>146</v>
      </c>
      <c r="K3" s="7" t="s">
        <v>279</v>
      </c>
      <c r="L3" s="12" t="s">
        <v>280</v>
      </c>
      <c r="M3" s="13">
        <v>208</v>
      </c>
      <c r="N3" s="131" t="s">
        <v>50</v>
      </c>
      <c r="O3" s="28">
        <v>10</v>
      </c>
      <c r="P3" s="29" t="s">
        <v>281</v>
      </c>
      <c r="Q3" s="28">
        <v>87.2</v>
      </c>
      <c r="R3" s="28">
        <f t="shared" ref="R3:R11" si="0">M3*(50/250)+Q3*(50/100)</f>
        <v>85.2</v>
      </c>
      <c r="S3" s="28">
        <v>1</v>
      </c>
      <c r="T3" s="11" t="s">
        <v>32</v>
      </c>
    </row>
    <row r="4" ht="27" customHeight="1" spans="1:20">
      <c r="A4" s="7">
        <v>90</v>
      </c>
      <c r="B4" s="7" t="s">
        <v>282</v>
      </c>
      <c r="C4" s="7" t="s">
        <v>23</v>
      </c>
      <c r="D4" s="7">
        <v>4</v>
      </c>
      <c r="E4" s="7">
        <v>90</v>
      </c>
      <c r="F4" s="7" t="s">
        <v>243</v>
      </c>
      <c r="G4" s="7">
        <v>27</v>
      </c>
      <c r="H4" s="129" t="s">
        <v>278</v>
      </c>
      <c r="I4" s="7" t="s">
        <v>26</v>
      </c>
      <c r="J4" s="7" t="s">
        <v>146</v>
      </c>
      <c r="K4" s="7" t="s">
        <v>279</v>
      </c>
      <c r="L4" s="12" t="s">
        <v>283</v>
      </c>
      <c r="M4" s="13">
        <v>196</v>
      </c>
      <c r="N4" s="131" t="s">
        <v>50</v>
      </c>
      <c r="O4" s="28">
        <v>10</v>
      </c>
      <c r="P4" s="29" t="s">
        <v>284</v>
      </c>
      <c r="Q4" s="28">
        <v>86.4</v>
      </c>
      <c r="R4" s="28">
        <f t="shared" si="0"/>
        <v>82.4</v>
      </c>
      <c r="S4" s="28">
        <v>2</v>
      </c>
      <c r="T4" s="11" t="s">
        <v>32</v>
      </c>
    </row>
    <row r="5" ht="27" customHeight="1" spans="1:20">
      <c r="A5" s="7">
        <v>95</v>
      </c>
      <c r="B5" s="7" t="s">
        <v>285</v>
      </c>
      <c r="C5" s="7" t="s">
        <v>43</v>
      </c>
      <c r="D5" s="7">
        <v>4</v>
      </c>
      <c r="E5" s="7">
        <v>95</v>
      </c>
      <c r="F5" s="7" t="s">
        <v>243</v>
      </c>
      <c r="G5" s="7">
        <v>27</v>
      </c>
      <c r="H5" s="129" t="s">
        <v>278</v>
      </c>
      <c r="I5" s="7" t="s">
        <v>26</v>
      </c>
      <c r="J5" s="7" t="s">
        <v>146</v>
      </c>
      <c r="K5" s="7" t="s">
        <v>279</v>
      </c>
      <c r="L5" s="12" t="s">
        <v>286</v>
      </c>
      <c r="M5" s="13">
        <v>174</v>
      </c>
      <c r="N5" s="131" t="s">
        <v>50</v>
      </c>
      <c r="O5" s="28">
        <v>10</v>
      </c>
      <c r="P5" s="29" t="s">
        <v>287</v>
      </c>
      <c r="Q5" s="28">
        <v>86.3</v>
      </c>
      <c r="R5" s="28">
        <f t="shared" si="0"/>
        <v>77.95</v>
      </c>
      <c r="S5" s="28">
        <v>3</v>
      </c>
      <c r="T5" s="11" t="s">
        <v>32</v>
      </c>
    </row>
    <row r="6" ht="27" customHeight="1" spans="1:20">
      <c r="A6" s="7">
        <v>103</v>
      </c>
      <c r="B6" s="7" t="s">
        <v>288</v>
      </c>
      <c r="C6" s="7" t="s">
        <v>23</v>
      </c>
      <c r="D6" s="7">
        <v>4</v>
      </c>
      <c r="E6" s="7">
        <v>103</v>
      </c>
      <c r="F6" s="7" t="s">
        <v>243</v>
      </c>
      <c r="G6" s="7">
        <v>27</v>
      </c>
      <c r="H6" s="129" t="s">
        <v>278</v>
      </c>
      <c r="I6" s="7" t="s">
        <v>26</v>
      </c>
      <c r="J6" s="7" t="s">
        <v>146</v>
      </c>
      <c r="K6" s="7" t="s">
        <v>279</v>
      </c>
      <c r="L6" s="12" t="s">
        <v>289</v>
      </c>
      <c r="M6" s="13">
        <v>161</v>
      </c>
      <c r="N6" s="131" t="s">
        <v>50</v>
      </c>
      <c r="O6" s="28">
        <v>10</v>
      </c>
      <c r="P6" s="29" t="s">
        <v>290</v>
      </c>
      <c r="Q6" s="28">
        <v>85.46</v>
      </c>
      <c r="R6" s="28">
        <f t="shared" si="0"/>
        <v>74.93</v>
      </c>
      <c r="S6" s="28">
        <v>4</v>
      </c>
      <c r="T6" s="11" t="s">
        <v>32</v>
      </c>
    </row>
    <row r="7" ht="27" customHeight="1" spans="1:20">
      <c r="A7" s="7">
        <v>101</v>
      </c>
      <c r="B7" s="7" t="s">
        <v>291</v>
      </c>
      <c r="C7" s="7" t="s">
        <v>43</v>
      </c>
      <c r="D7" s="7">
        <v>4</v>
      </c>
      <c r="E7" s="7">
        <v>101</v>
      </c>
      <c r="F7" s="7" t="s">
        <v>243</v>
      </c>
      <c r="G7" s="7">
        <v>27</v>
      </c>
      <c r="H7" s="129" t="s">
        <v>278</v>
      </c>
      <c r="I7" s="7" t="s">
        <v>26</v>
      </c>
      <c r="J7" s="7" t="s">
        <v>146</v>
      </c>
      <c r="K7" s="7" t="s">
        <v>279</v>
      </c>
      <c r="L7" s="12" t="s">
        <v>292</v>
      </c>
      <c r="M7" s="13">
        <v>164</v>
      </c>
      <c r="N7" s="131" t="s">
        <v>50</v>
      </c>
      <c r="O7" s="28">
        <v>10</v>
      </c>
      <c r="P7" s="29" t="s">
        <v>293</v>
      </c>
      <c r="Q7" s="28">
        <v>78.62</v>
      </c>
      <c r="R7" s="28">
        <f t="shared" si="0"/>
        <v>72.11</v>
      </c>
      <c r="S7" s="28">
        <v>5</v>
      </c>
      <c r="T7" s="11" t="s">
        <v>32</v>
      </c>
    </row>
    <row r="8" ht="27" customHeight="1" spans="1:20">
      <c r="A8" s="7">
        <v>116</v>
      </c>
      <c r="B8" s="7" t="s">
        <v>294</v>
      </c>
      <c r="C8" s="7" t="s">
        <v>23</v>
      </c>
      <c r="D8" s="7">
        <v>4</v>
      </c>
      <c r="E8" s="7">
        <v>116</v>
      </c>
      <c r="F8" s="7" t="s">
        <v>243</v>
      </c>
      <c r="G8" s="7">
        <v>27</v>
      </c>
      <c r="H8" s="129" t="s">
        <v>278</v>
      </c>
      <c r="I8" s="7" t="s">
        <v>26</v>
      </c>
      <c r="J8" s="7" t="s">
        <v>146</v>
      </c>
      <c r="K8" s="7" t="s">
        <v>279</v>
      </c>
      <c r="L8" s="12" t="s">
        <v>295</v>
      </c>
      <c r="M8" s="13">
        <v>139.5</v>
      </c>
      <c r="N8" s="131" t="s">
        <v>50</v>
      </c>
      <c r="O8" s="28">
        <v>10</v>
      </c>
      <c r="P8" s="29" t="s">
        <v>296</v>
      </c>
      <c r="Q8" s="28">
        <v>87.6</v>
      </c>
      <c r="R8" s="28">
        <f t="shared" si="0"/>
        <v>71.7</v>
      </c>
      <c r="S8" s="28">
        <v>6</v>
      </c>
      <c r="T8" s="11"/>
    </row>
    <row r="9" ht="27" customHeight="1" spans="1:20">
      <c r="A9" s="7">
        <v>1519</v>
      </c>
      <c r="B9" s="24" t="s">
        <v>297</v>
      </c>
      <c r="C9" s="7" t="s">
        <v>23</v>
      </c>
      <c r="D9" s="7">
        <v>4</v>
      </c>
      <c r="E9" s="7"/>
      <c r="F9" s="25">
        <v>44764</v>
      </c>
      <c r="G9" s="7">
        <v>27</v>
      </c>
      <c r="H9" s="130" t="s">
        <v>278</v>
      </c>
      <c r="I9" s="7" t="s">
        <v>26</v>
      </c>
      <c r="J9" s="7" t="s">
        <v>146</v>
      </c>
      <c r="K9" s="30" t="s">
        <v>279</v>
      </c>
      <c r="L9" s="31" t="s">
        <v>298</v>
      </c>
      <c r="M9" s="32">
        <v>132.5</v>
      </c>
      <c r="N9" s="131" t="s">
        <v>50</v>
      </c>
      <c r="O9" s="28">
        <v>10</v>
      </c>
      <c r="P9" s="29" t="s">
        <v>299</v>
      </c>
      <c r="Q9" s="28">
        <v>83.54</v>
      </c>
      <c r="R9" s="28">
        <f t="shared" si="0"/>
        <v>68.27</v>
      </c>
      <c r="S9" s="28">
        <v>7</v>
      </c>
      <c r="T9" s="11"/>
    </row>
    <row r="10" ht="27" customHeight="1" spans="1:20">
      <c r="A10" s="7">
        <v>1517</v>
      </c>
      <c r="B10" s="24" t="s">
        <v>300</v>
      </c>
      <c r="C10" s="7" t="s">
        <v>23</v>
      </c>
      <c r="D10" s="7">
        <v>4</v>
      </c>
      <c r="E10" s="7"/>
      <c r="F10" s="25">
        <v>44764</v>
      </c>
      <c r="G10" s="7">
        <v>27</v>
      </c>
      <c r="H10" s="130" t="s">
        <v>278</v>
      </c>
      <c r="I10" s="7" t="s">
        <v>26</v>
      </c>
      <c r="J10" s="7" t="s">
        <v>146</v>
      </c>
      <c r="K10" s="132" t="s">
        <v>279</v>
      </c>
      <c r="L10" s="31" t="s">
        <v>301</v>
      </c>
      <c r="M10" s="32">
        <v>132.5</v>
      </c>
      <c r="N10" s="131" t="s">
        <v>50</v>
      </c>
      <c r="O10" s="28">
        <v>10</v>
      </c>
      <c r="P10" s="29" t="s">
        <v>302</v>
      </c>
      <c r="Q10" s="28">
        <v>82.72</v>
      </c>
      <c r="R10" s="28">
        <f t="shared" si="0"/>
        <v>67.86</v>
      </c>
      <c r="S10" s="28">
        <v>8</v>
      </c>
      <c r="T10" s="11"/>
    </row>
    <row r="11" ht="27" customHeight="1" spans="1:20">
      <c r="A11" s="7">
        <v>1516</v>
      </c>
      <c r="B11" s="24" t="s">
        <v>303</v>
      </c>
      <c r="C11" s="7" t="s">
        <v>23</v>
      </c>
      <c r="D11" s="7">
        <v>4</v>
      </c>
      <c r="E11" s="7"/>
      <c r="F11" s="25">
        <v>44764</v>
      </c>
      <c r="G11" s="7">
        <v>27</v>
      </c>
      <c r="H11" s="130" t="s">
        <v>278</v>
      </c>
      <c r="I11" s="7" t="s">
        <v>26</v>
      </c>
      <c r="J11" s="7" t="s">
        <v>146</v>
      </c>
      <c r="K11" s="30" t="s">
        <v>279</v>
      </c>
      <c r="L11" s="31" t="s">
        <v>304</v>
      </c>
      <c r="M11" s="32">
        <v>132.5</v>
      </c>
      <c r="N11" s="131" t="s">
        <v>50</v>
      </c>
      <c r="O11" s="28">
        <v>10</v>
      </c>
      <c r="P11" s="29" t="s">
        <v>305</v>
      </c>
      <c r="Q11" s="28">
        <v>0</v>
      </c>
      <c r="R11" s="28">
        <f t="shared" si="0"/>
        <v>26.5</v>
      </c>
      <c r="S11" s="28">
        <v>9</v>
      </c>
      <c r="T11" s="11" t="s">
        <v>207</v>
      </c>
    </row>
    <row r="12" ht="27" customHeight="1" spans="1:20">
      <c r="A12" s="7">
        <v>86</v>
      </c>
      <c r="B12" s="7" t="s">
        <v>306</v>
      </c>
      <c r="C12" s="7" t="s">
        <v>23</v>
      </c>
      <c r="D12" s="7">
        <v>4</v>
      </c>
      <c r="E12" s="7">
        <v>86</v>
      </c>
      <c r="F12" s="7" t="s">
        <v>243</v>
      </c>
      <c r="G12" s="7">
        <v>27</v>
      </c>
      <c r="H12" s="7" t="s">
        <v>307</v>
      </c>
      <c r="I12" s="7" t="s">
        <v>26</v>
      </c>
      <c r="J12" s="7" t="s">
        <v>146</v>
      </c>
      <c r="K12" s="7" t="s">
        <v>279</v>
      </c>
      <c r="L12" s="12" t="s">
        <v>308</v>
      </c>
      <c r="M12" s="13">
        <v>212.5</v>
      </c>
      <c r="N12" s="10" t="s">
        <v>30</v>
      </c>
      <c r="O12" s="28">
        <v>10</v>
      </c>
      <c r="P12" s="29" t="s">
        <v>309</v>
      </c>
      <c r="Q12" s="28">
        <v>81.12</v>
      </c>
      <c r="R12" s="28">
        <f t="shared" ref="R12:R25" si="1">M12*(50/250)+Q12*(50/100)</f>
        <v>83.06</v>
      </c>
      <c r="S12" s="28">
        <v>1</v>
      </c>
      <c r="T12" s="11" t="s">
        <v>32</v>
      </c>
    </row>
    <row r="13" ht="27" customHeight="1" spans="1:20">
      <c r="A13" s="7">
        <v>92</v>
      </c>
      <c r="B13" s="7" t="s">
        <v>310</v>
      </c>
      <c r="C13" s="7" t="s">
        <v>23</v>
      </c>
      <c r="D13" s="7">
        <v>4</v>
      </c>
      <c r="E13" s="7">
        <v>92</v>
      </c>
      <c r="F13" s="7" t="s">
        <v>243</v>
      </c>
      <c r="G13" s="7">
        <v>27</v>
      </c>
      <c r="H13" s="7" t="s">
        <v>307</v>
      </c>
      <c r="I13" s="7" t="s">
        <v>26</v>
      </c>
      <c r="J13" s="7" t="s">
        <v>146</v>
      </c>
      <c r="K13" s="7" t="s">
        <v>279</v>
      </c>
      <c r="L13" s="12" t="s">
        <v>311</v>
      </c>
      <c r="M13" s="13">
        <v>180.5</v>
      </c>
      <c r="N13" s="10" t="s">
        <v>30</v>
      </c>
      <c r="O13" s="28">
        <v>10</v>
      </c>
      <c r="P13" s="29" t="s">
        <v>312</v>
      </c>
      <c r="Q13" s="28">
        <v>84.5</v>
      </c>
      <c r="R13" s="28">
        <f t="shared" si="1"/>
        <v>78.35</v>
      </c>
      <c r="S13" s="28">
        <v>2</v>
      </c>
      <c r="T13" s="11" t="s">
        <v>32</v>
      </c>
    </row>
    <row r="14" ht="27" customHeight="1" spans="1:20">
      <c r="A14" s="7">
        <v>102</v>
      </c>
      <c r="B14" s="7" t="s">
        <v>313</v>
      </c>
      <c r="C14" s="7" t="s">
        <v>43</v>
      </c>
      <c r="D14" s="7">
        <v>4</v>
      </c>
      <c r="E14" s="7">
        <v>102</v>
      </c>
      <c r="F14" s="7" t="s">
        <v>243</v>
      </c>
      <c r="G14" s="7">
        <v>27</v>
      </c>
      <c r="H14" s="7" t="s">
        <v>307</v>
      </c>
      <c r="I14" s="7" t="s">
        <v>26</v>
      </c>
      <c r="J14" s="7" t="s">
        <v>146</v>
      </c>
      <c r="K14" s="7" t="s">
        <v>279</v>
      </c>
      <c r="L14" s="12" t="s">
        <v>314</v>
      </c>
      <c r="M14" s="13">
        <v>163</v>
      </c>
      <c r="N14" s="10" t="s">
        <v>30</v>
      </c>
      <c r="O14" s="28">
        <v>10</v>
      </c>
      <c r="P14" s="29" t="s">
        <v>315</v>
      </c>
      <c r="Q14" s="28">
        <v>88.86</v>
      </c>
      <c r="R14" s="28">
        <f t="shared" si="1"/>
        <v>77.03</v>
      </c>
      <c r="S14" s="28">
        <v>3</v>
      </c>
      <c r="T14" s="11" t="s">
        <v>32</v>
      </c>
    </row>
    <row r="15" ht="27" customHeight="1" spans="1:20">
      <c r="A15" s="7">
        <v>104</v>
      </c>
      <c r="B15" s="7" t="s">
        <v>316</v>
      </c>
      <c r="C15" s="7" t="s">
        <v>43</v>
      </c>
      <c r="D15" s="7">
        <v>4</v>
      </c>
      <c r="E15" s="7">
        <v>104</v>
      </c>
      <c r="F15" s="7" t="s">
        <v>243</v>
      </c>
      <c r="G15" s="7">
        <v>27</v>
      </c>
      <c r="H15" s="7" t="s">
        <v>307</v>
      </c>
      <c r="I15" s="7" t="s">
        <v>26</v>
      </c>
      <c r="J15" s="7" t="s">
        <v>146</v>
      </c>
      <c r="K15" s="7" t="s">
        <v>279</v>
      </c>
      <c r="L15" s="12" t="s">
        <v>317</v>
      </c>
      <c r="M15" s="13">
        <v>160.5</v>
      </c>
      <c r="N15" s="10" t="s">
        <v>30</v>
      </c>
      <c r="O15" s="28">
        <v>10</v>
      </c>
      <c r="P15" s="29" t="s">
        <v>318</v>
      </c>
      <c r="Q15" s="28">
        <v>85.88</v>
      </c>
      <c r="R15" s="28">
        <f t="shared" si="1"/>
        <v>75.04</v>
      </c>
      <c r="S15" s="28">
        <v>4</v>
      </c>
      <c r="T15" s="11" t="s">
        <v>32</v>
      </c>
    </row>
    <row r="16" ht="27" customHeight="1" spans="1:20">
      <c r="A16" s="7">
        <v>108</v>
      </c>
      <c r="B16" s="7" t="s">
        <v>319</v>
      </c>
      <c r="C16" s="7" t="s">
        <v>23</v>
      </c>
      <c r="D16" s="7">
        <v>4</v>
      </c>
      <c r="E16" s="7">
        <v>108</v>
      </c>
      <c r="F16" s="7" t="s">
        <v>243</v>
      </c>
      <c r="G16" s="7">
        <v>27</v>
      </c>
      <c r="H16" s="7" t="s">
        <v>307</v>
      </c>
      <c r="I16" s="7" t="s">
        <v>26</v>
      </c>
      <c r="J16" s="7" t="s">
        <v>146</v>
      </c>
      <c r="K16" s="7" t="s">
        <v>279</v>
      </c>
      <c r="L16" s="12" t="s">
        <v>320</v>
      </c>
      <c r="M16" s="13">
        <v>157</v>
      </c>
      <c r="N16" s="10" t="s">
        <v>30</v>
      </c>
      <c r="O16" s="28">
        <v>10</v>
      </c>
      <c r="P16" s="29" t="s">
        <v>321</v>
      </c>
      <c r="Q16" s="28">
        <v>85.38</v>
      </c>
      <c r="R16" s="28">
        <f t="shared" si="1"/>
        <v>74.09</v>
      </c>
      <c r="S16" s="28">
        <v>5</v>
      </c>
      <c r="T16" s="11" t="s">
        <v>32</v>
      </c>
    </row>
    <row r="17" ht="27" customHeight="1" spans="1:20">
      <c r="A17" s="7">
        <v>111</v>
      </c>
      <c r="B17" s="7" t="s">
        <v>322</v>
      </c>
      <c r="C17" s="7" t="s">
        <v>23</v>
      </c>
      <c r="D17" s="7">
        <v>4</v>
      </c>
      <c r="E17" s="7">
        <v>111</v>
      </c>
      <c r="F17" s="7" t="s">
        <v>243</v>
      </c>
      <c r="G17" s="7">
        <v>27</v>
      </c>
      <c r="H17" s="7" t="s">
        <v>307</v>
      </c>
      <c r="I17" s="7" t="s">
        <v>26</v>
      </c>
      <c r="J17" s="7" t="s">
        <v>146</v>
      </c>
      <c r="K17" s="7" t="s">
        <v>279</v>
      </c>
      <c r="L17" s="12" t="s">
        <v>323</v>
      </c>
      <c r="M17" s="13">
        <v>155.5</v>
      </c>
      <c r="N17" s="10" t="s">
        <v>30</v>
      </c>
      <c r="O17" s="28">
        <v>10</v>
      </c>
      <c r="P17" s="29" t="s">
        <v>324</v>
      </c>
      <c r="Q17" s="28">
        <v>79.24</v>
      </c>
      <c r="R17" s="28">
        <f t="shared" si="1"/>
        <v>70.72</v>
      </c>
      <c r="S17" s="28">
        <v>6</v>
      </c>
      <c r="T17" s="11" t="s">
        <v>32</v>
      </c>
    </row>
    <row r="18" ht="27" customHeight="1" spans="1:20">
      <c r="A18" s="7">
        <v>1512</v>
      </c>
      <c r="B18" s="24" t="s">
        <v>325</v>
      </c>
      <c r="C18" s="7" t="s">
        <v>43</v>
      </c>
      <c r="D18" s="7">
        <v>4</v>
      </c>
      <c r="E18" s="7"/>
      <c r="F18" s="25">
        <v>44764</v>
      </c>
      <c r="G18" s="7">
        <v>27</v>
      </c>
      <c r="H18" s="24" t="s">
        <v>307</v>
      </c>
      <c r="I18" s="7" t="s">
        <v>26</v>
      </c>
      <c r="J18" s="7" t="s">
        <v>146</v>
      </c>
      <c r="K18" s="30" t="s">
        <v>279</v>
      </c>
      <c r="L18" s="31" t="s">
        <v>326</v>
      </c>
      <c r="M18" s="32">
        <v>124.5</v>
      </c>
      <c r="N18" s="10" t="s">
        <v>30</v>
      </c>
      <c r="O18" s="28">
        <v>10</v>
      </c>
      <c r="P18" s="29" t="s">
        <v>327</v>
      </c>
      <c r="Q18" s="28">
        <v>88.34</v>
      </c>
      <c r="R18" s="28">
        <f t="shared" si="1"/>
        <v>69.07</v>
      </c>
      <c r="S18" s="28">
        <v>7</v>
      </c>
      <c r="T18" s="11" t="s">
        <v>32</v>
      </c>
    </row>
    <row r="19" ht="27" customHeight="1" spans="1:20">
      <c r="A19" s="7">
        <v>1510</v>
      </c>
      <c r="B19" s="24" t="s">
        <v>328</v>
      </c>
      <c r="C19" s="7" t="s">
        <v>43</v>
      </c>
      <c r="D19" s="7">
        <v>4</v>
      </c>
      <c r="E19" s="7"/>
      <c r="F19" s="25">
        <v>44764</v>
      </c>
      <c r="G19" s="7">
        <v>27</v>
      </c>
      <c r="H19" s="24" t="s">
        <v>307</v>
      </c>
      <c r="I19" s="7" t="s">
        <v>26</v>
      </c>
      <c r="J19" s="7" t="s">
        <v>146</v>
      </c>
      <c r="K19" s="132" t="s">
        <v>279</v>
      </c>
      <c r="L19" s="31" t="s">
        <v>329</v>
      </c>
      <c r="M19" s="32">
        <v>124.5</v>
      </c>
      <c r="N19" s="10" t="s">
        <v>30</v>
      </c>
      <c r="O19" s="28">
        <v>10</v>
      </c>
      <c r="P19" s="29" t="s">
        <v>330</v>
      </c>
      <c r="Q19" s="28">
        <v>83.54</v>
      </c>
      <c r="R19" s="28">
        <f t="shared" si="1"/>
        <v>66.67</v>
      </c>
      <c r="S19" s="28">
        <v>8</v>
      </c>
      <c r="T19" s="11" t="s">
        <v>32</v>
      </c>
    </row>
    <row r="20" ht="27" customHeight="1" spans="1:20">
      <c r="A20" s="7">
        <v>1514</v>
      </c>
      <c r="B20" s="24" t="s">
        <v>331</v>
      </c>
      <c r="C20" s="7" t="s">
        <v>23</v>
      </c>
      <c r="D20" s="7">
        <v>4</v>
      </c>
      <c r="E20" s="7"/>
      <c r="F20" s="25">
        <v>44764</v>
      </c>
      <c r="G20" s="7">
        <v>27</v>
      </c>
      <c r="H20" s="24" t="s">
        <v>307</v>
      </c>
      <c r="I20" s="7" t="s">
        <v>26</v>
      </c>
      <c r="J20" s="7" t="s">
        <v>146</v>
      </c>
      <c r="K20" s="30" t="s">
        <v>279</v>
      </c>
      <c r="L20" s="31" t="s">
        <v>332</v>
      </c>
      <c r="M20" s="32">
        <v>124.5</v>
      </c>
      <c r="N20" s="10" t="s">
        <v>30</v>
      </c>
      <c r="O20" s="28">
        <v>10</v>
      </c>
      <c r="P20" s="29" t="s">
        <v>333</v>
      </c>
      <c r="Q20" s="28">
        <v>83.16</v>
      </c>
      <c r="R20" s="28">
        <f t="shared" si="1"/>
        <v>66.48</v>
      </c>
      <c r="S20" s="28">
        <v>9</v>
      </c>
      <c r="T20" s="11"/>
    </row>
    <row r="21" ht="27" customHeight="1" spans="1:20">
      <c r="A21" s="7">
        <v>1513</v>
      </c>
      <c r="B21" s="24" t="s">
        <v>334</v>
      </c>
      <c r="C21" s="7" t="s">
        <v>43</v>
      </c>
      <c r="D21" s="7">
        <v>4</v>
      </c>
      <c r="E21" s="7"/>
      <c r="F21" s="25">
        <v>44764</v>
      </c>
      <c r="G21" s="7">
        <v>27</v>
      </c>
      <c r="H21" s="24" t="s">
        <v>307</v>
      </c>
      <c r="I21" s="7" t="s">
        <v>26</v>
      </c>
      <c r="J21" s="7" t="s">
        <v>146</v>
      </c>
      <c r="K21" s="132" t="s">
        <v>279</v>
      </c>
      <c r="L21" s="31" t="s">
        <v>335</v>
      </c>
      <c r="M21" s="32">
        <v>124.5</v>
      </c>
      <c r="N21" s="10" t="s">
        <v>30</v>
      </c>
      <c r="O21" s="28">
        <v>10</v>
      </c>
      <c r="P21" s="29" t="s">
        <v>336</v>
      </c>
      <c r="Q21" s="28">
        <v>81.8</v>
      </c>
      <c r="R21" s="28">
        <f t="shared" si="1"/>
        <v>65.8</v>
      </c>
      <c r="S21" s="28">
        <v>10</v>
      </c>
      <c r="T21" s="11"/>
    </row>
    <row r="22" ht="27" customHeight="1" spans="1:20">
      <c r="A22" s="7">
        <v>1511</v>
      </c>
      <c r="B22" s="24" t="s">
        <v>337</v>
      </c>
      <c r="C22" s="7" t="s">
        <v>43</v>
      </c>
      <c r="D22" s="7">
        <v>4</v>
      </c>
      <c r="E22" s="7"/>
      <c r="F22" s="25">
        <v>44764</v>
      </c>
      <c r="G22" s="7">
        <v>27</v>
      </c>
      <c r="H22" s="24" t="s">
        <v>307</v>
      </c>
      <c r="I22" s="7" t="s">
        <v>26</v>
      </c>
      <c r="J22" s="7" t="s">
        <v>146</v>
      </c>
      <c r="K22" s="30" t="s">
        <v>279</v>
      </c>
      <c r="L22" s="31" t="s">
        <v>338</v>
      </c>
      <c r="M22" s="32">
        <v>124.5</v>
      </c>
      <c r="N22" s="10" t="s">
        <v>30</v>
      </c>
      <c r="O22" s="28">
        <v>10</v>
      </c>
      <c r="P22" s="29" t="s">
        <v>339</v>
      </c>
      <c r="Q22" s="28">
        <v>81.1</v>
      </c>
      <c r="R22" s="28">
        <f t="shared" si="1"/>
        <v>65.45</v>
      </c>
      <c r="S22" s="28">
        <v>11</v>
      </c>
      <c r="T22" s="28"/>
    </row>
    <row r="23" ht="27" customHeight="1" spans="1:20">
      <c r="A23" s="7">
        <v>1509</v>
      </c>
      <c r="B23" s="24" t="s">
        <v>340</v>
      </c>
      <c r="C23" s="7" t="s">
        <v>43</v>
      </c>
      <c r="D23" s="7">
        <v>4</v>
      </c>
      <c r="E23" s="7"/>
      <c r="F23" s="25">
        <v>44764</v>
      </c>
      <c r="G23" s="7">
        <v>27</v>
      </c>
      <c r="H23" s="24" t="s">
        <v>307</v>
      </c>
      <c r="I23" s="7" t="s">
        <v>26</v>
      </c>
      <c r="J23" s="7" t="s">
        <v>146</v>
      </c>
      <c r="K23" s="132" t="s">
        <v>279</v>
      </c>
      <c r="L23" s="31" t="s">
        <v>341</v>
      </c>
      <c r="M23" s="32">
        <v>124.5</v>
      </c>
      <c r="N23" s="10" t="s">
        <v>30</v>
      </c>
      <c r="O23" s="28">
        <v>10</v>
      </c>
      <c r="P23" s="29" t="s">
        <v>342</v>
      </c>
      <c r="Q23" s="28">
        <v>72.8</v>
      </c>
      <c r="R23" s="28">
        <f t="shared" si="1"/>
        <v>61.3</v>
      </c>
      <c r="S23" s="28">
        <v>12</v>
      </c>
      <c r="T23" s="28"/>
    </row>
    <row r="24" ht="27" customHeight="1" spans="1:20">
      <c r="A24" s="7">
        <v>96</v>
      </c>
      <c r="B24" s="7" t="s">
        <v>343</v>
      </c>
      <c r="C24" s="7" t="s">
        <v>23</v>
      </c>
      <c r="D24" s="7">
        <v>4</v>
      </c>
      <c r="E24" s="7">
        <v>96</v>
      </c>
      <c r="F24" s="7" t="s">
        <v>243</v>
      </c>
      <c r="G24" s="7">
        <v>27</v>
      </c>
      <c r="H24" s="7" t="s">
        <v>307</v>
      </c>
      <c r="I24" s="7" t="s">
        <v>26</v>
      </c>
      <c r="J24" s="7" t="s">
        <v>146</v>
      </c>
      <c r="K24" s="7" t="s">
        <v>279</v>
      </c>
      <c r="L24" s="12" t="s">
        <v>344</v>
      </c>
      <c r="M24" s="13">
        <v>170</v>
      </c>
      <c r="N24" s="10" t="s">
        <v>30</v>
      </c>
      <c r="O24" s="28">
        <v>10</v>
      </c>
      <c r="P24" s="29" t="s">
        <v>345</v>
      </c>
      <c r="Q24" s="11">
        <v>0</v>
      </c>
      <c r="R24" s="28">
        <f t="shared" si="1"/>
        <v>34</v>
      </c>
      <c r="S24" s="28">
        <v>13</v>
      </c>
      <c r="T24" s="11" t="s">
        <v>207</v>
      </c>
    </row>
    <row r="25" ht="27" customHeight="1" spans="1:20">
      <c r="A25" s="7">
        <v>100</v>
      </c>
      <c r="B25" s="7" t="s">
        <v>346</v>
      </c>
      <c r="C25" s="7" t="s">
        <v>23</v>
      </c>
      <c r="D25" s="7">
        <v>4</v>
      </c>
      <c r="E25" s="7">
        <v>100</v>
      </c>
      <c r="F25" s="7" t="s">
        <v>243</v>
      </c>
      <c r="G25" s="7">
        <v>27</v>
      </c>
      <c r="H25" s="7" t="s">
        <v>307</v>
      </c>
      <c r="I25" s="7" t="s">
        <v>26</v>
      </c>
      <c r="J25" s="7" t="s">
        <v>146</v>
      </c>
      <c r="K25" s="7" t="s">
        <v>279</v>
      </c>
      <c r="L25" s="12" t="s">
        <v>347</v>
      </c>
      <c r="M25" s="13">
        <v>165</v>
      </c>
      <c r="N25" s="10" t="s">
        <v>30</v>
      </c>
      <c r="O25" s="28">
        <v>10</v>
      </c>
      <c r="P25" s="29" t="s">
        <v>348</v>
      </c>
      <c r="Q25" s="11">
        <v>0</v>
      </c>
      <c r="R25" s="28">
        <f t="shared" si="1"/>
        <v>33</v>
      </c>
      <c r="S25" s="28">
        <v>14</v>
      </c>
      <c r="T25" s="11" t="s">
        <v>207</v>
      </c>
    </row>
    <row r="26" ht="27" customHeight="1" spans="1:20">
      <c r="A26" s="7">
        <v>88</v>
      </c>
      <c r="B26" s="7" t="s">
        <v>349</v>
      </c>
      <c r="C26" s="7" t="s">
        <v>23</v>
      </c>
      <c r="D26" s="7">
        <v>4</v>
      </c>
      <c r="E26" s="7">
        <v>88</v>
      </c>
      <c r="F26" s="7" t="s">
        <v>243</v>
      </c>
      <c r="G26" s="7">
        <v>27</v>
      </c>
      <c r="H26" s="7" t="s">
        <v>350</v>
      </c>
      <c r="I26" s="7" t="s">
        <v>26</v>
      </c>
      <c r="J26" s="7" t="s">
        <v>120</v>
      </c>
      <c r="K26" s="7" t="s">
        <v>279</v>
      </c>
      <c r="L26" s="12" t="s">
        <v>351</v>
      </c>
      <c r="M26" s="13">
        <v>206.5</v>
      </c>
      <c r="N26" s="10" t="s">
        <v>30</v>
      </c>
      <c r="O26" s="28">
        <v>10</v>
      </c>
      <c r="P26" s="29" t="s">
        <v>352</v>
      </c>
      <c r="Q26" s="28">
        <v>86.6</v>
      </c>
      <c r="R26" s="28">
        <f t="shared" ref="R26:R37" si="2">M26*(50/250)+Q26*(50/100)</f>
        <v>84.6</v>
      </c>
      <c r="S26" s="28">
        <v>1</v>
      </c>
      <c r="T26" s="11" t="s">
        <v>32</v>
      </c>
    </row>
    <row r="27" ht="27" customHeight="1" spans="1:20">
      <c r="A27" s="7">
        <v>89</v>
      </c>
      <c r="B27" s="7" t="s">
        <v>353</v>
      </c>
      <c r="C27" s="7" t="s">
        <v>23</v>
      </c>
      <c r="D27" s="7">
        <v>4</v>
      </c>
      <c r="E27" s="7">
        <v>89</v>
      </c>
      <c r="F27" s="7" t="s">
        <v>243</v>
      </c>
      <c r="G27" s="7">
        <v>27</v>
      </c>
      <c r="H27" s="7" t="s">
        <v>350</v>
      </c>
      <c r="I27" s="7" t="s">
        <v>26</v>
      </c>
      <c r="J27" s="7" t="s">
        <v>120</v>
      </c>
      <c r="K27" s="7" t="s">
        <v>279</v>
      </c>
      <c r="L27" s="12" t="s">
        <v>354</v>
      </c>
      <c r="M27" s="13">
        <v>203.5</v>
      </c>
      <c r="N27" s="10" t="s">
        <v>30</v>
      </c>
      <c r="O27" s="28">
        <v>10</v>
      </c>
      <c r="P27" s="29" t="s">
        <v>355</v>
      </c>
      <c r="Q27" s="28">
        <v>83.48</v>
      </c>
      <c r="R27" s="28">
        <f t="shared" si="2"/>
        <v>82.44</v>
      </c>
      <c r="S27" s="28">
        <v>2</v>
      </c>
      <c r="T27" s="11" t="s">
        <v>32</v>
      </c>
    </row>
    <row r="28" ht="27" customHeight="1" spans="1:20">
      <c r="A28" s="7">
        <v>91</v>
      </c>
      <c r="B28" s="7" t="s">
        <v>356</v>
      </c>
      <c r="C28" s="7" t="s">
        <v>23</v>
      </c>
      <c r="D28" s="7">
        <v>4</v>
      </c>
      <c r="E28" s="7">
        <v>91</v>
      </c>
      <c r="F28" s="7" t="s">
        <v>243</v>
      </c>
      <c r="G28" s="7">
        <v>27</v>
      </c>
      <c r="H28" s="7" t="s">
        <v>350</v>
      </c>
      <c r="I28" s="7" t="s">
        <v>26</v>
      </c>
      <c r="J28" s="7" t="s">
        <v>120</v>
      </c>
      <c r="K28" s="7" t="s">
        <v>279</v>
      </c>
      <c r="L28" s="12" t="s">
        <v>357</v>
      </c>
      <c r="M28" s="13">
        <v>189</v>
      </c>
      <c r="N28" s="10" t="s">
        <v>30</v>
      </c>
      <c r="O28" s="28">
        <v>10</v>
      </c>
      <c r="P28" s="29" t="s">
        <v>358</v>
      </c>
      <c r="Q28" s="28">
        <v>88.32</v>
      </c>
      <c r="R28" s="28">
        <f t="shared" si="2"/>
        <v>81.96</v>
      </c>
      <c r="S28" s="28">
        <v>3</v>
      </c>
      <c r="T28" s="11" t="s">
        <v>32</v>
      </c>
    </row>
    <row r="29" ht="27" customHeight="1" spans="1:20">
      <c r="A29" s="7">
        <v>94</v>
      </c>
      <c r="B29" s="7" t="s">
        <v>359</v>
      </c>
      <c r="C29" s="7" t="s">
        <v>23</v>
      </c>
      <c r="D29" s="7">
        <v>4</v>
      </c>
      <c r="E29" s="7">
        <v>94</v>
      </c>
      <c r="F29" s="7" t="s">
        <v>243</v>
      </c>
      <c r="G29" s="7">
        <v>27</v>
      </c>
      <c r="H29" s="7" t="s">
        <v>350</v>
      </c>
      <c r="I29" s="7" t="s">
        <v>26</v>
      </c>
      <c r="J29" s="7" t="s">
        <v>120</v>
      </c>
      <c r="K29" s="7" t="s">
        <v>279</v>
      </c>
      <c r="L29" s="12" t="s">
        <v>360</v>
      </c>
      <c r="M29" s="13">
        <v>176.5</v>
      </c>
      <c r="N29" s="10" t="s">
        <v>30</v>
      </c>
      <c r="O29" s="28">
        <v>10</v>
      </c>
      <c r="P29" s="29" t="s">
        <v>361</v>
      </c>
      <c r="Q29" s="28">
        <v>86.32</v>
      </c>
      <c r="R29" s="28">
        <f t="shared" si="2"/>
        <v>78.46</v>
      </c>
      <c r="S29" s="28">
        <v>4</v>
      </c>
      <c r="T29" s="11" t="s">
        <v>32</v>
      </c>
    </row>
    <row r="30" ht="27" customHeight="1" spans="1:20">
      <c r="A30" s="7">
        <v>97</v>
      </c>
      <c r="B30" s="7" t="s">
        <v>362</v>
      </c>
      <c r="C30" s="7" t="s">
        <v>43</v>
      </c>
      <c r="D30" s="7">
        <v>4</v>
      </c>
      <c r="E30" s="7">
        <v>97</v>
      </c>
      <c r="F30" s="7" t="s">
        <v>243</v>
      </c>
      <c r="G30" s="7">
        <v>27</v>
      </c>
      <c r="H30" s="7" t="s">
        <v>350</v>
      </c>
      <c r="I30" s="7" t="s">
        <v>26</v>
      </c>
      <c r="J30" s="7" t="s">
        <v>120</v>
      </c>
      <c r="K30" s="7" t="s">
        <v>279</v>
      </c>
      <c r="L30" s="12" t="s">
        <v>363</v>
      </c>
      <c r="M30" s="13">
        <v>169.5</v>
      </c>
      <c r="N30" s="10" t="s">
        <v>30</v>
      </c>
      <c r="O30" s="28">
        <v>10</v>
      </c>
      <c r="P30" s="29" t="s">
        <v>364</v>
      </c>
      <c r="Q30" s="28">
        <v>88.8</v>
      </c>
      <c r="R30" s="28">
        <f t="shared" si="2"/>
        <v>78.3</v>
      </c>
      <c r="S30" s="28">
        <v>5</v>
      </c>
      <c r="T30" s="11" t="s">
        <v>32</v>
      </c>
    </row>
    <row r="31" ht="27" customHeight="1" spans="1:20">
      <c r="A31" s="7">
        <v>98</v>
      </c>
      <c r="B31" s="7" t="s">
        <v>365</v>
      </c>
      <c r="C31" s="7" t="s">
        <v>23</v>
      </c>
      <c r="D31" s="7">
        <v>4</v>
      </c>
      <c r="E31" s="7">
        <v>98</v>
      </c>
      <c r="F31" s="7" t="s">
        <v>243</v>
      </c>
      <c r="G31" s="7">
        <v>27</v>
      </c>
      <c r="H31" s="7" t="s">
        <v>350</v>
      </c>
      <c r="I31" s="7" t="s">
        <v>26</v>
      </c>
      <c r="J31" s="7" t="s">
        <v>120</v>
      </c>
      <c r="K31" s="7" t="s">
        <v>279</v>
      </c>
      <c r="L31" s="12" t="s">
        <v>366</v>
      </c>
      <c r="M31" s="13">
        <v>168</v>
      </c>
      <c r="N31" s="10" t="s">
        <v>30</v>
      </c>
      <c r="O31" s="28">
        <v>10</v>
      </c>
      <c r="P31" s="29" t="s">
        <v>367</v>
      </c>
      <c r="Q31" s="28">
        <v>85.66</v>
      </c>
      <c r="R31" s="28">
        <f t="shared" si="2"/>
        <v>76.43</v>
      </c>
      <c r="S31" s="28">
        <v>6</v>
      </c>
      <c r="T31" s="28"/>
    </row>
    <row r="32" ht="27" customHeight="1" spans="1:20">
      <c r="A32" s="7">
        <v>106</v>
      </c>
      <c r="B32" s="7" t="s">
        <v>368</v>
      </c>
      <c r="C32" s="7" t="s">
        <v>23</v>
      </c>
      <c r="D32" s="7">
        <v>4</v>
      </c>
      <c r="E32" s="7">
        <v>106</v>
      </c>
      <c r="F32" s="7" t="s">
        <v>243</v>
      </c>
      <c r="G32" s="7">
        <v>27</v>
      </c>
      <c r="H32" s="7" t="s">
        <v>350</v>
      </c>
      <c r="I32" s="7" t="s">
        <v>26</v>
      </c>
      <c r="J32" s="7" t="s">
        <v>120</v>
      </c>
      <c r="K32" s="7" t="s">
        <v>279</v>
      </c>
      <c r="L32" s="12" t="s">
        <v>369</v>
      </c>
      <c r="M32" s="13">
        <v>158</v>
      </c>
      <c r="N32" s="10" t="s">
        <v>30</v>
      </c>
      <c r="O32" s="28">
        <v>10</v>
      </c>
      <c r="P32" s="29" t="s">
        <v>370</v>
      </c>
      <c r="Q32" s="28">
        <v>87.02</v>
      </c>
      <c r="R32" s="28">
        <f t="shared" si="2"/>
        <v>75.11</v>
      </c>
      <c r="S32" s="28">
        <v>7</v>
      </c>
      <c r="T32" s="28"/>
    </row>
    <row r="33" ht="27" customHeight="1" spans="1:20">
      <c r="A33" s="7">
        <v>105</v>
      </c>
      <c r="B33" s="7" t="s">
        <v>371</v>
      </c>
      <c r="C33" s="7" t="s">
        <v>23</v>
      </c>
      <c r="D33" s="7">
        <v>4</v>
      </c>
      <c r="E33" s="7">
        <v>105</v>
      </c>
      <c r="F33" s="7" t="s">
        <v>243</v>
      </c>
      <c r="G33" s="7">
        <v>27</v>
      </c>
      <c r="H33" s="7" t="s">
        <v>350</v>
      </c>
      <c r="I33" s="7" t="s">
        <v>26</v>
      </c>
      <c r="J33" s="7" t="s">
        <v>120</v>
      </c>
      <c r="K33" s="7" t="s">
        <v>279</v>
      </c>
      <c r="L33" s="12" t="s">
        <v>372</v>
      </c>
      <c r="M33" s="13">
        <v>158.5</v>
      </c>
      <c r="N33" s="10" t="s">
        <v>30</v>
      </c>
      <c r="O33" s="28">
        <v>10</v>
      </c>
      <c r="P33" s="29" t="s">
        <v>373</v>
      </c>
      <c r="Q33" s="28">
        <v>85.18</v>
      </c>
      <c r="R33" s="28">
        <f t="shared" si="2"/>
        <v>74.29</v>
      </c>
      <c r="S33" s="28">
        <v>8</v>
      </c>
      <c r="T33" s="28"/>
    </row>
    <row r="34" ht="27" customHeight="1" spans="1:20">
      <c r="A34" s="7">
        <v>99</v>
      </c>
      <c r="B34" s="7" t="s">
        <v>374</v>
      </c>
      <c r="C34" s="7" t="s">
        <v>43</v>
      </c>
      <c r="D34" s="7">
        <v>4</v>
      </c>
      <c r="E34" s="7">
        <v>99</v>
      </c>
      <c r="F34" s="7" t="s">
        <v>243</v>
      </c>
      <c r="G34" s="7">
        <v>27</v>
      </c>
      <c r="H34" s="7" t="s">
        <v>350</v>
      </c>
      <c r="I34" s="7" t="s">
        <v>26</v>
      </c>
      <c r="J34" s="7" t="s">
        <v>120</v>
      </c>
      <c r="K34" s="7" t="s">
        <v>279</v>
      </c>
      <c r="L34" s="12" t="s">
        <v>375</v>
      </c>
      <c r="M34" s="13">
        <v>166</v>
      </c>
      <c r="N34" s="10" t="s">
        <v>30</v>
      </c>
      <c r="O34" s="28">
        <v>10</v>
      </c>
      <c r="P34" s="29" t="s">
        <v>376</v>
      </c>
      <c r="Q34" s="28">
        <v>81.7</v>
      </c>
      <c r="R34" s="28">
        <f t="shared" si="2"/>
        <v>74.05</v>
      </c>
      <c r="S34" s="28">
        <v>9</v>
      </c>
      <c r="T34" s="28"/>
    </row>
    <row r="35" ht="27" customHeight="1" spans="1:20">
      <c r="A35" s="7">
        <v>109</v>
      </c>
      <c r="B35" s="7" t="s">
        <v>377</v>
      </c>
      <c r="C35" s="7" t="s">
        <v>23</v>
      </c>
      <c r="D35" s="7">
        <v>4</v>
      </c>
      <c r="E35" s="7">
        <v>109</v>
      </c>
      <c r="F35" s="7" t="s">
        <v>243</v>
      </c>
      <c r="G35" s="7">
        <v>27</v>
      </c>
      <c r="H35" s="7" t="s">
        <v>350</v>
      </c>
      <c r="I35" s="7" t="s">
        <v>26</v>
      </c>
      <c r="J35" s="7" t="s">
        <v>120</v>
      </c>
      <c r="K35" s="7" t="s">
        <v>279</v>
      </c>
      <c r="L35" s="12" t="s">
        <v>378</v>
      </c>
      <c r="M35" s="13">
        <v>156</v>
      </c>
      <c r="N35" s="10" t="s">
        <v>30</v>
      </c>
      <c r="O35" s="28">
        <v>10</v>
      </c>
      <c r="P35" s="29" t="s">
        <v>379</v>
      </c>
      <c r="Q35" s="28">
        <v>80</v>
      </c>
      <c r="R35" s="28">
        <f t="shared" si="2"/>
        <v>71.2</v>
      </c>
      <c r="S35" s="28">
        <v>10</v>
      </c>
      <c r="T35" s="28"/>
    </row>
    <row r="36" ht="27" customHeight="1" spans="1:20">
      <c r="A36" s="7">
        <v>107</v>
      </c>
      <c r="B36" s="7" t="s">
        <v>380</v>
      </c>
      <c r="C36" s="7" t="s">
        <v>23</v>
      </c>
      <c r="D36" s="7">
        <v>4</v>
      </c>
      <c r="E36" s="7">
        <v>107</v>
      </c>
      <c r="F36" s="7" t="s">
        <v>243</v>
      </c>
      <c r="G36" s="7">
        <v>27</v>
      </c>
      <c r="H36" s="7" t="s">
        <v>350</v>
      </c>
      <c r="I36" s="7" t="s">
        <v>26</v>
      </c>
      <c r="J36" s="7" t="s">
        <v>120</v>
      </c>
      <c r="K36" s="7" t="s">
        <v>279</v>
      </c>
      <c r="L36" s="12" t="s">
        <v>381</v>
      </c>
      <c r="M36" s="13">
        <v>157.5</v>
      </c>
      <c r="N36" s="10" t="s">
        <v>30</v>
      </c>
      <c r="O36" s="28">
        <v>10</v>
      </c>
      <c r="P36" s="29" t="s">
        <v>382</v>
      </c>
      <c r="Q36" s="28">
        <v>76.94</v>
      </c>
      <c r="R36" s="28">
        <f t="shared" si="2"/>
        <v>69.97</v>
      </c>
      <c r="S36" s="28">
        <v>11</v>
      </c>
      <c r="T36" s="28"/>
    </row>
    <row r="37" ht="27" customHeight="1" spans="1:20">
      <c r="A37" s="7">
        <v>110</v>
      </c>
      <c r="B37" s="7" t="s">
        <v>383</v>
      </c>
      <c r="C37" s="7" t="s">
        <v>23</v>
      </c>
      <c r="D37" s="7">
        <v>4</v>
      </c>
      <c r="E37" s="7">
        <v>110</v>
      </c>
      <c r="F37" s="7" t="s">
        <v>243</v>
      </c>
      <c r="G37" s="7">
        <v>27</v>
      </c>
      <c r="H37" s="7" t="s">
        <v>350</v>
      </c>
      <c r="I37" s="7" t="s">
        <v>26</v>
      </c>
      <c r="J37" s="7" t="s">
        <v>120</v>
      </c>
      <c r="K37" s="7" t="s">
        <v>279</v>
      </c>
      <c r="L37" s="12" t="s">
        <v>384</v>
      </c>
      <c r="M37" s="13">
        <v>155.5</v>
      </c>
      <c r="N37" s="10" t="s">
        <v>30</v>
      </c>
      <c r="O37" s="28">
        <v>10</v>
      </c>
      <c r="P37" s="29" t="s">
        <v>385</v>
      </c>
      <c r="Q37" s="11">
        <v>0</v>
      </c>
      <c r="R37" s="28">
        <f t="shared" si="2"/>
        <v>31.1</v>
      </c>
      <c r="S37" s="28">
        <v>12</v>
      </c>
      <c r="T37" s="11" t="s">
        <v>207</v>
      </c>
    </row>
  </sheetData>
  <autoFilter ref="A1:S37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18"/>
  <sheetViews>
    <sheetView workbookViewId="0">
      <selection activeCell="V14" sqref="V14"/>
    </sheetView>
  </sheetViews>
  <sheetFormatPr defaultColWidth="8.7" defaultRowHeight="15"/>
  <cols>
    <col min="1" max="1" width="4.7" style="3" customWidth="1"/>
    <col min="2" max="2" width="6.9" style="3" customWidth="1"/>
    <col min="3" max="3" width="3.6" style="3" customWidth="1"/>
    <col min="4" max="5" width="7.9" style="3" hidden="1" customWidth="1"/>
    <col min="6" max="6" width="11.6" style="3" hidden="1" customWidth="1"/>
    <col min="7" max="7" width="5" style="1" hidden="1" customWidth="1"/>
    <col min="8" max="8" width="14.6" style="3" customWidth="1"/>
    <col min="9" max="9" width="12.6" style="3" customWidth="1"/>
    <col min="10" max="10" width="14.6" style="3" customWidth="1"/>
    <col min="11" max="11" width="8.7" style="3" customWidth="1"/>
    <col min="12" max="12" width="13" style="3" customWidth="1"/>
    <col min="13" max="13" width="6.5" style="3" customWidth="1"/>
    <col min="14" max="14" width="6.9" style="3" customWidth="1"/>
    <col min="15" max="15" width="6.9" style="1" customWidth="1"/>
    <col min="16" max="18" width="8.7" style="1" customWidth="1"/>
    <col min="19" max="19" width="5.4" style="114" customWidth="1"/>
    <col min="20" max="20" width="12.1" style="1" customWidth="1"/>
    <col min="21" max="16384" width="8.7" style="3"/>
  </cols>
  <sheetData>
    <row r="1" ht="25.95" customHeight="1" spans="1:20">
      <c r="A1" s="103" t="s">
        <v>386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25"/>
      <c r="T1" s="103"/>
    </row>
    <row r="2" ht="31.2" spans="1:20">
      <c r="A2" s="8" t="s">
        <v>1</v>
      </c>
      <c r="B2" s="8" t="s">
        <v>2</v>
      </c>
      <c r="C2" s="8" t="s">
        <v>3</v>
      </c>
      <c r="D2" s="21" t="s">
        <v>4</v>
      </c>
      <c r="E2" s="21" t="s">
        <v>5</v>
      </c>
      <c r="F2" s="21" t="s">
        <v>6</v>
      </c>
      <c r="G2" s="6" t="s">
        <v>7</v>
      </c>
      <c r="H2" s="22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193</v>
      </c>
      <c r="N2" s="120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26" t="s">
        <v>20</v>
      </c>
      <c r="T2" s="17" t="s">
        <v>21</v>
      </c>
    </row>
    <row r="3" ht="13.95" customHeight="1" spans="1:20">
      <c r="A3" s="12">
        <v>702</v>
      </c>
      <c r="B3" s="12" t="s">
        <v>387</v>
      </c>
      <c r="C3" s="12" t="s">
        <v>43</v>
      </c>
      <c r="D3" s="12">
        <v>7</v>
      </c>
      <c r="E3" s="12">
        <v>73</v>
      </c>
      <c r="F3" s="12" t="s">
        <v>24</v>
      </c>
      <c r="G3" s="7">
        <v>27</v>
      </c>
      <c r="H3" s="115" t="s">
        <v>388</v>
      </c>
      <c r="I3" s="12" t="s">
        <v>26</v>
      </c>
      <c r="J3" s="12" t="s">
        <v>27</v>
      </c>
      <c r="K3" s="12" t="s">
        <v>389</v>
      </c>
      <c r="L3" s="12" t="s">
        <v>390</v>
      </c>
      <c r="M3" s="50">
        <v>194.5</v>
      </c>
      <c r="N3" s="121" t="s">
        <v>30</v>
      </c>
      <c r="O3" s="15">
        <v>7</v>
      </c>
      <c r="P3" s="16" t="s">
        <v>391</v>
      </c>
      <c r="Q3" s="15">
        <v>85.6</v>
      </c>
      <c r="R3" s="15">
        <f t="shared" ref="R3:R13" si="0">M3*0.2+Q3*0.5</f>
        <v>81.7</v>
      </c>
      <c r="S3" s="127">
        <v>1</v>
      </c>
      <c r="T3" s="18" t="s">
        <v>392</v>
      </c>
    </row>
    <row r="4" ht="15.6" spans="1:20">
      <c r="A4" s="12">
        <v>703</v>
      </c>
      <c r="B4" s="12" t="s">
        <v>393</v>
      </c>
      <c r="C4" s="12" t="s">
        <v>43</v>
      </c>
      <c r="D4" s="12">
        <v>7</v>
      </c>
      <c r="E4" s="12">
        <v>74</v>
      </c>
      <c r="F4" s="12" t="s">
        <v>24</v>
      </c>
      <c r="G4" s="7">
        <v>27</v>
      </c>
      <c r="H4" s="115" t="s">
        <v>388</v>
      </c>
      <c r="I4" s="12" t="s">
        <v>26</v>
      </c>
      <c r="J4" s="12" t="s">
        <v>27</v>
      </c>
      <c r="K4" s="12" t="s">
        <v>389</v>
      </c>
      <c r="L4" s="12" t="s">
        <v>394</v>
      </c>
      <c r="M4" s="50">
        <v>174.5</v>
      </c>
      <c r="N4" s="121" t="s">
        <v>30</v>
      </c>
      <c r="O4" s="15">
        <v>7</v>
      </c>
      <c r="P4" s="16" t="s">
        <v>395</v>
      </c>
      <c r="Q4" s="15">
        <v>87.8</v>
      </c>
      <c r="R4" s="15">
        <f t="shared" si="0"/>
        <v>78.8</v>
      </c>
      <c r="S4" s="127">
        <v>2</v>
      </c>
      <c r="T4" s="18" t="s">
        <v>392</v>
      </c>
    </row>
    <row r="5" ht="15.6" spans="1:20">
      <c r="A5" s="12">
        <v>704</v>
      </c>
      <c r="B5" s="12" t="s">
        <v>396</v>
      </c>
      <c r="C5" s="12" t="s">
        <v>43</v>
      </c>
      <c r="D5" s="12">
        <v>7</v>
      </c>
      <c r="E5" s="12">
        <v>75</v>
      </c>
      <c r="F5" s="12" t="s">
        <v>24</v>
      </c>
      <c r="G5" s="7">
        <v>27</v>
      </c>
      <c r="H5" s="115" t="s">
        <v>388</v>
      </c>
      <c r="I5" s="12" t="s">
        <v>26</v>
      </c>
      <c r="J5" s="12" t="s">
        <v>27</v>
      </c>
      <c r="K5" s="12" t="s">
        <v>389</v>
      </c>
      <c r="L5" s="12" t="s">
        <v>397</v>
      </c>
      <c r="M5" s="50">
        <v>157</v>
      </c>
      <c r="N5" s="121" t="s">
        <v>30</v>
      </c>
      <c r="O5" s="15">
        <v>7</v>
      </c>
      <c r="P5" s="16" t="s">
        <v>398</v>
      </c>
      <c r="Q5" s="15">
        <v>85.6</v>
      </c>
      <c r="R5" s="15">
        <f t="shared" si="0"/>
        <v>74.2</v>
      </c>
      <c r="S5" s="127">
        <v>3</v>
      </c>
      <c r="T5" s="18" t="s">
        <v>392</v>
      </c>
    </row>
    <row r="6" ht="15.6" spans="1:20">
      <c r="A6" s="12">
        <v>707</v>
      </c>
      <c r="B6" s="12" t="s">
        <v>399</v>
      </c>
      <c r="C6" s="12" t="s">
        <v>23</v>
      </c>
      <c r="D6" s="12">
        <v>7</v>
      </c>
      <c r="E6" s="12">
        <v>78</v>
      </c>
      <c r="F6" s="12" t="s">
        <v>243</v>
      </c>
      <c r="G6" s="7">
        <v>27</v>
      </c>
      <c r="H6" s="115" t="s">
        <v>388</v>
      </c>
      <c r="I6" s="12" t="s">
        <v>26</v>
      </c>
      <c r="J6" s="12" t="s">
        <v>27</v>
      </c>
      <c r="K6" s="12" t="s">
        <v>389</v>
      </c>
      <c r="L6" s="12" t="s">
        <v>400</v>
      </c>
      <c r="M6" s="50">
        <v>151.5</v>
      </c>
      <c r="N6" s="121" t="s">
        <v>30</v>
      </c>
      <c r="O6" s="15">
        <v>7</v>
      </c>
      <c r="P6" s="16" t="s">
        <v>401</v>
      </c>
      <c r="Q6" s="15">
        <v>86.4</v>
      </c>
      <c r="R6" s="15">
        <f t="shared" si="0"/>
        <v>73.5</v>
      </c>
      <c r="S6" s="127">
        <v>4</v>
      </c>
      <c r="T6" s="18" t="s">
        <v>392</v>
      </c>
    </row>
    <row r="7" ht="15.6" spans="1:20">
      <c r="A7" s="12">
        <v>706</v>
      </c>
      <c r="B7" s="12" t="s">
        <v>402</v>
      </c>
      <c r="C7" s="12" t="s">
        <v>43</v>
      </c>
      <c r="D7" s="12">
        <v>7</v>
      </c>
      <c r="E7" s="12">
        <v>77</v>
      </c>
      <c r="F7" s="12" t="s">
        <v>243</v>
      </c>
      <c r="G7" s="7">
        <v>27</v>
      </c>
      <c r="H7" s="115" t="s">
        <v>388</v>
      </c>
      <c r="I7" s="12" t="s">
        <v>26</v>
      </c>
      <c r="J7" s="12" t="s">
        <v>27</v>
      </c>
      <c r="K7" s="12" t="s">
        <v>389</v>
      </c>
      <c r="L7" s="12" t="s">
        <v>403</v>
      </c>
      <c r="M7" s="50">
        <v>152</v>
      </c>
      <c r="N7" s="121" t="s">
        <v>30</v>
      </c>
      <c r="O7" s="15">
        <v>7</v>
      </c>
      <c r="P7" s="16" t="s">
        <v>404</v>
      </c>
      <c r="Q7" s="15">
        <v>85.8</v>
      </c>
      <c r="R7" s="15">
        <f t="shared" si="0"/>
        <v>73.3</v>
      </c>
      <c r="S7" s="127">
        <v>5</v>
      </c>
      <c r="T7" s="18" t="s">
        <v>392</v>
      </c>
    </row>
    <row r="8" ht="15.6" spans="1:20">
      <c r="A8" s="12">
        <v>708</v>
      </c>
      <c r="B8" s="12" t="s">
        <v>405</v>
      </c>
      <c r="C8" s="12" t="s">
        <v>23</v>
      </c>
      <c r="D8" s="12">
        <v>7</v>
      </c>
      <c r="E8" s="12">
        <v>79</v>
      </c>
      <c r="F8" s="12" t="s">
        <v>243</v>
      </c>
      <c r="G8" s="7">
        <v>27</v>
      </c>
      <c r="H8" s="115" t="s">
        <v>388</v>
      </c>
      <c r="I8" s="12" t="s">
        <v>26</v>
      </c>
      <c r="J8" s="12" t="s">
        <v>27</v>
      </c>
      <c r="K8" s="12" t="s">
        <v>389</v>
      </c>
      <c r="L8" s="12" t="s">
        <v>406</v>
      </c>
      <c r="M8" s="50">
        <v>145.5</v>
      </c>
      <c r="N8" s="121" t="s">
        <v>30</v>
      </c>
      <c r="O8" s="15">
        <v>7</v>
      </c>
      <c r="P8" s="16" t="s">
        <v>407</v>
      </c>
      <c r="Q8" s="15">
        <v>87</v>
      </c>
      <c r="R8" s="15">
        <f t="shared" si="0"/>
        <v>72.6</v>
      </c>
      <c r="S8" s="127">
        <v>6</v>
      </c>
      <c r="T8" s="18" t="s">
        <v>392</v>
      </c>
    </row>
    <row r="9" ht="15.6" spans="1:20">
      <c r="A9" s="12">
        <v>709</v>
      </c>
      <c r="B9" s="12" t="s">
        <v>408</v>
      </c>
      <c r="C9" s="12" t="s">
        <v>43</v>
      </c>
      <c r="D9" s="12">
        <v>7</v>
      </c>
      <c r="E9" s="12">
        <v>80</v>
      </c>
      <c r="F9" s="12" t="s">
        <v>243</v>
      </c>
      <c r="G9" s="7">
        <v>27</v>
      </c>
      <c r="H9" s="115" t="s">
        <v>388</v>
      </c>
      <c r="I9" s="12" t="s">
        <v>26</v>
      </c>
      <c r="J9" s="12" t="s">
        <v>27</v>
      </c>
      <c r="K9" s="12" t="s">
        <v>389</v>
      </c>
      <c r="L9" s="12" t="s">
        <v>409</v>
      </c>
      <c r="M9" s="50">
        <v>145</v>
      </c>
      <c r="N9" s="121" t="s">
        <v>30</v>
      </c>
      <c r="O9" s="15">
        <v>7</v>
      </c>
      <c r="P9" s="16" t="s">
        <v>410</v>
      </c>
      <c r="Q9" s="15">
        <v>81.8</v>
      </c>
      <c r="R9" s="15">
        <f t="shared" si="0"/>
        <v>69.9</v>
      </c>
      <c r="S9" s="127">
        <v>7</v>
      </c>
      <c r="T9" s="18" t="s">
        <v>392</v>
      </c>
    </row>
    <row r="10" ht="15.6" spans="1:20">
      <c r="A10" s="12">
        <v>712</v>
      </c>
      <c r="B10" s="12" t="s">
        <v>411</v>
      </c>
      <c r="C10" s="12" t="s">
        <v>43</v>
      </c>
      <c r="D10" s="12">
        <v>7</v>
      </c>
      <c r="E10" s="12">
        <v>83</v>
      </c>
      <c r="F10" s="12" t="s">
        <v>243</v>
      </c>
      <c r="G10" s="7">
        <v>27</v>
      </c>
      <c r="H10" s="115" t="s">
        <v>388</v>
      </c>
      <c r="I10" s="12" t="s">
        <v>26</v>
      </c>
      <c r="J10" s="12" t="s">
        <v>27</v>
      </c>
      <c r="K10" s="12" t="s">
        <v>389</v>
      </c>
      <c r="L10" s="12" t="s">
        <v>412</v>
      </c>
      <c r="M10" s="50">
        <v>136</v>
      </c>
      <c r="N10" s="121" t="s">
        <v>30</v>
      </c>
      <c r="O10" s="15">
        <v>7</v>
      </c>
      <c r="P10" s="16" t="s">
        <v>413</v>
      </c>
      <c r="Q10" s="15">
        <v>84</v>
      </c>
      <c r="R10" s="15">
        <f t="shared" si="0"/>
        <v>69.2</v>
      </c>
      <c r="S10" s="127">
        <v>8</v>
      </c>
      <c r="T10" s="18" t="s">
        <v>392</v>
      </c>
    </row>
    <row r="11" ht="15.6" spans="1:20">
      <c r="A11" s="12">
        <v>1564</v>
      </c>
      <c r="B11" s="116" t="s">
        <v>414</v>
      </c>
      <c r="C11" s="12" t="s">
        <v>43</v>
      </c>
      <c r="D11" s="12">
        <v>7</v>
      </c>
      <c r="E11" s="12">
        <v>114</v>
      </c>
      <c r="F11" s="44">
        <v>44764</v>
      </c>
      <c r="G11" s="7">
        <v>27</v>
      </c>
      <c r="H11" s="45" t="s">
        <v>388</v>
      </c>
      <c r="I11" s="12" t="s">
        <v>26</v>
      </c>
      <c r="J11" s="12" t="s">
        <v>27</v>
      </c>
      <c r="K11" s="122" t="s">
        <v>389</v>
      </c>
      <c r="L11" s="116" t="s">
        <v>415</v>
      </c>
      <c r="M11" s="57">
        <v>122.5</v>
      </c>
      <c r="N11" s="121" t="s">
        <v>30</v>
      </c>
      <c r="O11" s="15">
        <v>7</v>
      </c>
      <c r="P11" s="16" t="s">
        <v>416</v>
      </c>
      <c r="Q11" s="15">
        <v>84.4</v>
      </c>
      <c r="R11" s="15">
        <f t="shared" si="0"/>
        <v>66.7</v>
      </c>
      <c r="S11" s="127">
        <v>9</v>
      </c>
      <c r="T11" s="18" t="s">
        <v>392</v>
      </c>
    </row>
    <row r="12" ht="15.6" spans="1:20">
      <c r="A12" s="12">
        <v>714</v>
      </c>
      <c r="B12" s="12" t="s">
        <v>417</v>
      </c>
      <c r="C12" s="12" t="s">
        <v>43</v>
      </c>
      <c r="D12" s="12">
        <v>7</v>
      </c>
      <c r="E12" s="12">
        <v>85</v>
      </c>
      <c r="F12" s="12" t="s">
        <v>243</v>
      </c>
      <c r="G12" s="7">
        <v>27</v>
      </c>
      <c r="H12" s="115" t="s">
        <v>388</v>
      </c>
      <c r="I12" s="12" t="s">
        <v>26</v>
      </c>
      <c r="J12" s="12" t="s">
        <v>27</v>
      </c>
      <c r="K12" s="12" t="s">
        <v>389</v>
      </c>
      <c r="L12" s="12" t="s">
        <v>418</v>
      </c>
      <c r="M12" s="50">
        <v>128</v>
      </c>
      <c r="N12" s="121" t="s">
        <v>30</v>
      </c>
      <c r="O12" s="15">
        <v>7</v>
      </c>
      <c r="P12" s="16" t="s">
        <v>419</v>
      </c>
      <c r="Q12" s="15">
        <v>82</v>
      </c>
      <c r="R12" s="15">
        <f t="shared" si="0"/>
        <v>66.6</v>
      </c>
      <c r="S12" s="127">
        <v>10</v>
      </c>
      <c r="T12" s="18" t="s">
        <v>32</v>
      </c>
    </row>
    <row r="13" ht="15.6" spans="1:20">
      <c r="A13" s="12">
        <v>717</v>
      </c>
      <c r="B13" s="12" t="s">
        <v>420</v>
      </c>
      <c r="C13" s="12" t="s">
        <v>23</v>
      </c>
      <c r="D13" s="12">
        <v>7</v>
      </c>
      <c r="E13" s="12">
        <v>88</v>
      </c>
      <c r="F13" s="12" t="s">
        <v>243</v>
      </c>
      <c r="G13" s="7">
        <v>27</v>
      </c>
      <c r="H13" s="115" t="s">
        <v>388</v>
      </c>
      <c r="I13" s="12" t="s">
        <v>26</v>
      </c>
      <c r="J13" s="12" t="s">
        <v>27</v>
      </c>
      <c r="K13" s="12" t="s">
        <v>389</v>
      </c>
      <c r="L13" s="12" t="s">
        <v>421</v>
      </c>
      <c r="M13" s="50">
        <v>122.5</v>
      </c>
      <c r="N13" s="121" t="s">
        <v>30</v>
      </c>
      <c r="O13" s="15">
        <v>7</v>
      </c>
      <c r="P13" s="16" t="s">
        <v>422</v>
      </c>
      <c r="Q13" s="15">
        <v>81</v>
      </c>
      <c r="R13" s="15">
        <f t="shared" si="0"/>
        <v>65</v>
      </c>
      <c r="S13" s="127">
        <v>11</v>
      </c>
      <c r="T13" s="18" t="s">
        <v>423</v>
      </c>
    </row>
    <row r="14" ht="15.6" spans="1:20">
      <c r="A14" s="12">
        <v>715</v>
      </c>
      <c r="B14" s="12" t="s">
        <v>424</v>
      </c>
      <c r="C14" s="12" t="s">
        <v>23</v>
      </c>
      <c r="D14" s="12">
        <v>7</v>
      </c>
      <c r="E14" s="12">
        <v>86</v>
      </c>
      <c r="F14" s="12" t="s">
        <v>243</v>
      </c>
      <c r="G14" s="7">
        <v>27</v>
      </c>
      <c r="H14" s="115" t="s">
        <v>388</v>
      </c>
      <c r="I14" s="12" t="s">
        <v>26</v>
      </c>
      <c r="J14" s="12" t="s">
        <v>27</v>
      </c>
      <c r="K14" s="12" t="s">
        <v>389</v>
      </c>
      <c r="L14" s="12" t="s">
        <v>425</v>
      </c>
      <c r="M14" s="50">
        <v>128</v>
      </c>
      <c r="N14" s="121" t="s">
        <v>30</v>
      </c>
      <c r="O14" s="15">
        <v>7</v>
      </c>
      <c r="P14" s="18" t="s">
        <v>426</v>
      </c>
      <c r="Q14" s="18" t="s">
        <v>427</v>
      </c>
      <c r="R14" s="15">
        <f>M14*0.2</f>
        <v>25.6</v>
      </c>
      <c r="S14" s="127">
        <v>12</v>
      </c>
      <c r="T14" s="18" t="s">
        <v>46</v>
      </c>
    </row>
    <row r="15" ht="15.6" spans="1:20">
      <c r="A15" s="12">
        <v>711</v>
      </c>
      <c r="B15" s="12" t="s">
        <v>428</v>
      </c>
      <c r="C15" s="12" t="s">
        <v>23</v>
      </c>
      <c r="D15" s="12">
        <v>7</v>
      </c>
      <c r="E15" s="12">
        <v>82</v>
      </c>
      <c r="F15" s="12" t="s">
        <v>243</v>
      </c>
      <c r="G15" s="7">
        <v>27</v>
      </c>
      <c r="H15" s="117" t="s">
        <v>429</v>
      </c>
      <c r="I15" s="12" t="s">
        <v>26</v>
      </c>
      <c r="J15" s="12" t="s">
        <v>27</v>
      </c>
      <c r="K15" s="12" t="s">
        <v>389</v>
      </c>
      <c r="L15" s="12" t="s">
        <v>430</v>
      </c>
      <c r="M15" s="50">
        <v>138.5</v>
      </c>
      <c r="N15" s="123" t="s">
        <v>50</v>
      </c>
      <c r="O15" s="15">
        <v>7</v>
      </c>
      <c r="P15" s="16" t="s">
        <v>431</v>
      </c>
      <c r="Q15" s="15">
        <v>80.2</v>
      </c>
      <c r="R15" s="15">
        <f t="shared" ref="R15:R18" si="1">M15*0.2+Q15*0.5</f>
        <v>67.8</v>
      </c>
      <c r="S15" s="127">
        <v>1</v>
      </c>
      <c r="T15" s="18" t="s">
        <v>32</v>
      </c>
    </row>
    <row r="16" ht="15.6" spans="1:20">
      <c r="A16" s="12">
        <v>718</v>
      </c>
      <c r="B16" s="12" t="s">
        <v>432</v>
      </c>
      <c r="C16" s="12" t="s">
        <v>23</v>
      </c>
      <c r="D16" s="12">
        <v>7</v>
      </c>
      <c r="E16" s="12">
        <v>89</v>
      </c>
      <c r="F16" s="12" t="s">
        <v>243</v>
      </c>
      <c r="G16" s="7">
        <v>27</v>
      </c>
      <c r="H16" s="117" t="s">
        <v>429</v>
      </c>
      <c r="I16" s="12" t="s">
        <v>26</v>
      </c>
      <c r="J16" s="12" t="s">
        <v>27</v>
      </c>
      <c r="K16" s="12" t="s">
        <v>389</v>
      </c>
      <c r="L16" s="12" t="s">
        <v>433</v>
      </c>
      <c r="M16" s="50">
        <v>122</v>
      </c>
      <c r="N16" s="123" t="s">
        <v>50</v>
      </c>
      <c r="O16" s="15">
        <v>7</v>
      </c>
      <c r="P16" s="16" t="s">
        <v>434</v>
      </c>
      <c r="Q16" s="15">
        <v>81</v>
      </c>
      <c r="R16" s="15">
        <f t="shared" si="1"/>
        <v>64.9</v>
      </c>
      <c r="S16" s="127">
        <v>2</v>
      </c>
      <c r="T16" s="18" t="s">
        <v>32</v>
      </c>
    </row>
    <row r="17" ht="15.6" spans="1:20">
      <c r="A17" s="7">
        <v>1565</v>
      </c>
      <c r="B17" s="43" t="s">
        <v>435</v>
      </c>
      <c r="C17" s="118" t="s">
        <v>23</v>
      </c>
      <c r="D17" s="118">
        <v>7</v>
      </c>
      <c r="E17" s="118">
        <v>115</v>
      </c>
      <c r="F17" s="44">
        <v>44764</v>
      </c>
      <c r="G17" s="7">
        <v>27</v>
      </c>
      <c r="H17" s="119" t="s">
        <v>429</v>
      </c>
      <c r="I17" s="118" t="s">
        <v>26</v>
      </c>
      <c r="J17" s="118" t="s">
        <v>27</v>
      </c>
      <c r="K17" s="124" t="s">
        <v>389</v>
      </c>
      <c r="L17" s="104" t="s">
        <v>436</v>
      </c>
      <c r="M17" s="57">
        <v>112</v>
      </c>
      <c r="N17" s="123" t="s">
        <v>50</v>
      </c>
      <c r="O17" s="15">
        <v>7</v>
      </c>
      <c r="P17" s="16" t="s">
        <v>437</v>
      </c>
      <c r="Q17" s="15">
        <v>80.8</v>
      </c>
      <c r="R17" s="15">
        <f t="shared" si="1"/>
        <v>62.8</v>
      </c>
      <c r="S17" s="127">
        <v>3</v>
      </c>
      <c r="T17" s="18" t="s">
        <v>32</v>
      </c>
    </row>
    <row r="18" ht="15.6" spans="1:20">
      <c r="A18" s="12">
        <v>722</v>
      </c>
      <c r="B18" s="12" t="s">
        <v>438</v>
      </c>
      <c r="C18" s="12" t="s">
        <v>23</v>
      </c>
      <c r="D18" s="12">
        <v>7</v>
      </c>
      <c r="E18" s="12">
        <v>93</v>
      </c>
      <c r="F18" s="12" t="s">
        <v>243</v>
      </c>
      <c r="G18" s="7">
        <v>27</v>
      </c>
      <c r="H18" s="117" t="s">
        <v>429</v>
      </c>
      <c r="I18" s="12" t="s">
        <v>26</v>
      </c>
      <c r="J18" s="12" t="s">
        <v>27</v>
      </c>
      <c r="K18" s="12" t="s">
        <v>389</v>
      </c>
      <c r="L18" s="12" t="s">
        <v>439</v>
      </c>
      <c r="M18" s="50">
        <v>104</v>
      </c>
      <c r="N18" s="123" t="s">
        <v>50</v>
      </c>
      <c r="O18" s="15">
        <v>7</v>
      </c>
      <c r="P18" s="16" t="s">
        <v>440</v>
      </c>
      <c r="Q18" s="15">
        <v>80.8</v>
      </c>
      <c r="R18" s="15">
        <f t="shared" si="1"/>
        <v>61.2</v>
      </c>
      <c r="S18" s="127">
        <v>4</v>
      </c>
      <c r="T18" s="18" t="s">
        <v>32</v>
      </c>
    </row>
  </sheetData>
  <autoFilter ref="A1:S18">
    <extLst/>
  </autoFilter>
  <mergeCells count="1">
    <mergeCell ref="A1:T1"/>
  </mergeCells>
  <pageMargins left="0.75" right="0.75" top="1" bottom="1" header="0.5" footer="0.5"/>
  <headerFooter/>
  <ignoredErrors>
    <ignoredError sqref="R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28"/>
  <sheetViews>
    <sheetView topLeftCell="A7" workbookViewId="0">
      <selection activeCell="X8" sqref="X8"/>
    </sheetView>
  </sheetViews>
  <sheetFormatPr defaultColWidth="8.7" defaultRowHeight="13.8"/>
  <cols>
    <col min="1" max="1" width="5.1" style="1" customWidth="1"/>
    <col min="2" max="2" width="6.9" style="1" customWidth="1"/>
    <col min="3" max="3" width="4" style="1" customWidth="1"/>
    <col min="4" max="5" width="7.9" style="1" hidden="1" customWidth="1"/>
    <col min="6" max="6" width="11.6" style="1" hidden="1" customWidth="1"/>
    <col min="7" max="7" width="4.8" style="1" hidden="1" customWidth="1"/>
    <col min="8" max="8" width="12.4" style="1" customWidth="1"/>
    <col min="9" max="9" width="12.6" style="1" customWidth="1"/>
    <col min="10" max="10" width="12.2" style="102" customWidth="1"/>
    <col min="11" max="11" width="7.4" style="102" customWidth="1"/>
    <col min="12" max="12" width="12.2" style="2" customWidth="1"/>
    <col min="13" max="13" width="5.1" style="1" customWidth="1"/>
    <col min="14" max="14" width="6" style="1" customWidth="1"/>
    <col min="15" max="15" width="4" style="1" customWidth="1"/>
    <col min="16" max="16" width="5" style="1" customWidth="1"/>
    <col min="17" max="17" width="6.5" style="1" customWidth="1"/>
    <col min="18" max="18" width="5.9" style="1" customWidth="1"/>
    <col min="19" max="19" width="5.7" style="1" customWidth="1"/>
    <col min="20" max="20" width="7.4" style="1" customWidth="1"/>
    <col min="21" max="16384" width="8.7" style="1"/>
  </cols>
  <sheetData>
    <row r="1" ht="24" customHeight="1" spans="1:20">
      <c r="A1" s="103" t="s">
        <v>441</v>
      </c>
      <c r="B1" s="103"/>
      <c r="C1" s="103"/>
      <c r="D1" s="103"/>
      <c r="E1" s="103"/>
      <c r="F1" s="103"/>
      <c r="G1" s="103"/>
      <c r="H1" s="103"/>
      <c r="I1" s="103"/>
      <c r="J1" s="103"/>
      <c r="K1" s="105"/>
      <c r="L1" s="103"/>
      <c r="M1" s="103"/>
      <c r="N1" s="103"/>
      <c r="O1" s="103"/>
      <c r="P1" s="103"/>
      <c r="Q1" s="103"/>
      <c r="R1" s="103"/>
      <c r="S1" s="103"/>
      <c r="T1" s="103"/>
    </row>
    <row r="2" s="101" customFormat="1" ht="48" customHeight="1" spans="1:20">
      <c r="A2" s="9" t="s">
        <v>1</v>
      </c>
      <c r="B2" s="9" t="s">
        <v>2</v>
      </c>
      <c r="C2" s="9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9" t="s">
        <v>8</v>
      </c>
      <c r="I2" s="9" t="s">
        <v>9</v>
      </c>
      <c r="J2" s="106" t="s">
        <v>10</v>
      </c>
      <c r="K2" s="106" t="s">
        <v>11</v>
      </c>
      <c r="L2" s="26" t="s">
        <v>12</v>
      </c>
      <c r="M2" s="107" t="s">
        <v>14</v>
      </c>
      <c r="N2" s="9" t="s">
        <v>13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194</v>
      </c>
      <c r="T2" s="112" t="s">
        <v>21</v>
      </c>
    </row>
    <row r="3" ht="18" customHeight="1" spans="1:20">
      <c r="A3" s="7">
        <v>54</v>
      </c>
      <c r="B3" s="7" t="s">
        <v>442</v>
      </c>
      <c r="C3" s="7" t="s">
        <v>23</v>
      </c>
      <c r="D3" s="7">
        <v>4</v>
      </c>
      <c r="E3" s="7">
        <v>54</v>
      </c>
      <c r="F3" s="7" t="s">
        <v>24</v>
      </c>
      <c r="G3" s="7">
        <v>27</v>
      </c>
      <c r="H3" s="7" t="s">
        <v>443</v>
      </c>
      <c r="I3" s="7" t="s">
        <v>26</v>
      </c>
      <c r="J3" s="108" t="s">
        <v>120</v>
      </c>
      <c r="K3" s="108" t="s">
        <v>444</v>
      </c>
      <c r="L3" s="12" t="s">
        <v>445</v>
      </c>
      <c r="M3" s="14" t="s">
        <v>30</v>
      </c>
      <c r="N3" s="109">
        <v>187.5</v>
      </c>
      <c r="O3" s="52">
        <v>8</v>
      </c>
      <c r="P3" s="52" t="s">
        <v>446</v>
      </c>
      <c r="Q3" s="52">
        <v>86.2</v>
      </c>
      <c r="R3" s="113">
        <f t="shared" ref="R3:R12" si="0">N3*0.2+Q3*0.5</f>
        <v>80.6</v>
      </c>
      <c r="S3" s="113">
        <v>1</v>
      </c>
      <c r="T3" s="59" t="s">
        <v>447</v>
      </c>
    </row>
    <row r="4" ht="18" customHeight="1" spans="1:20">
      <c r="A4" s="7">
        <v>57</v>
      </c>
      <c r="B4" s="7" t="s">
        <v>448</v>
      </c>
      <c r="C4" s="7" t="s">
        <v>43</v>
      </c>
      <c r="D4" s="7">
        <v>4</v>
      </c>
      <c r="E4" s="7">
        <v>57</v>
      </c>
      <c r="F4" s="7" t="s">
        <v>24</v>
      </c>
      <c r="G4" s="7">
        <v>27</v>
      </c>
      <c r="H4" s="7" t="s">
        <v>443</v>
      </c>
      <c r="I4" s="7" t="s">
        <v>26</v>
      </c>
      <c r="J4" s="108" t="s">
        <v>120</v>
      </c>
      <c r="K4" s="108" t="s">
        <v>444</v>
      </c>
      <c r="L4" s="12" t="s">
        <v>449</v>
      </c>
      <c r="M4" s="14" t="s">
        <v>30</v>
      </c>
      <c r="N4" s="109">
        <v>178.5</v>
      </c>
      <c r="O4" s="52">
        <v>8</v>
      </c>
      <c r="P4" s="52" t="s">
        <v>450</v>
      </c>
      <c r="Q4" s="52">
        <v>88.6</v>
      </c>
      <c r="R4" s="113">
        <f t="shared" si="0"/>
        <v>80</v>
      </c>
      <c r="S4" s="113">
        <v>2</v>
      </c>
      <c r="T4" s="59" t="s">
        <v>447</v>
      </c>
    </row>
    <row r="5" ht="18" customHeight="1" spans="1:20">
      <c r="A5" s="7">
        <v>59</v>
      </c>
      <c r="B5" s="7" t="s">
        <v>451</v>
      </c>
      <c r="C5" s="7" t="s">
        <v>43</v>
      </c>
      <c r="D5" s="7">
        <v>4</v>
      </c>
      <c r="E5" s="7">
        <v>59</v>
      </c>
      <c r="F5" s="7" t="s">
        <v>24</v>
      </c>
      <c r="G5" s="7">
        <v>27</v>
      </c>
      <c r="H5" s="7" t="s">
        <v>443</v>
      </c>
      <c r="I5" s="7" t="s">
        <v>26</v>
      </c>
      <c r="J5" s="108" t="s">
        <v>120</v>
      </c>
      <c r="K5" s="108" t="s">
        <v>444</v>
      </c>
      <c r="L5" s="12" t="s">
        <v>452</v>
      </c>
      <c r="M5" s="14" t="s">
        <v>30</v>
      </c>
      <c r="N5" s="109">
        <v>176</v>
      </c>
      <c r="O5" s="52">
        <v>8</v>
      </c>
      <c r="P5" s="52" t="s">
        <v>453</v>
      </c>
      <c r="Q5" s="52">
        <v>87.8</v>
      </c>
      <c r="R5" s="113">
        <f t="shared" si="0"/>
        <v>79.1</v>
      </c>
      <c r="S5" s="113">
        <v>3</v>
      </c>
      <c r="T5" s="59" t="s">
        <v>447</v>
      </c>
    </row>
    <row r="6" ht="18" customHeight="1" spans="1:20">
      <c r="A6" s="7">
        <v>60</v>
      </c>
      <c r="B6" s="7" t="s">
        <v>454</v>
      </c>
      <c r="C6" s="7" t="s">
        <v>43</v>
      </c>
      <c r="D6" s="7">
        <v>4</v>
      </c>
      <c r="E6" s="7">
        <v>60</v>
      </c>
      <c r="F6" s="7" t="s">
        <v>24</v>
      </c>
      <c r="G6" s="7">
        <v>27</v>
      </c>
      <c r="H6" s="7" t="s">
        <v>443</v>
      </c>
      <c r="I6" s="7" t="s">
        <v>26</v>
      </c>
      <c r="J6" s="108" t="s">
        <v>120</v>
      </c>
      <c r="K6" s="108" t="s">
        <v>444</v>
      </c>
      <c r="L6" s="12" t="s">
        <v>455</v>
      </c>
      <c r="M6" s="14" t="s">
        <v>30</v>
      </c>
      <c r="N6" s="109">
        <v>174.5</v>
      </c>
      <c r="O6" s="52">
        <v>8</v>
      </c>
      <c r="P6" s="52" t="s">
        <v>456</v>
      </c>
      <c r="Q6" s="52">
        <v>87.4</v>
      </c>
      <c r="R6" s="113">
        <f t="shared" si="0"/>
        <v>78.6</v>
      </c>
      <c r="S6" s="113">
        <v>4</v>
      </c>
      <c r="T6" s="59" t="s">
        <v>447</v>
      </c>
    </row>
    <row r="7" ht="18" customHeight="1" spans="1:20">
      <c r="A7" s="7">
        <v>65</v>
      </c>
      <c r="B7" s="7" t="s">
        <v>457</v>
      </c>
      <c r="C7" s="7" t="s">
        <v>43</v>
      </c>
      <c r="D7" s="7">
        <v>4</v>
      </c>
      <c r="E7" s="7">
        <v>65</v>
      </c>
      <c r="F7" s="7" t="s">
        <v>24</v>
      </c>
      <c r="G7" s="7">
        <v>27</v>
      </c>
      <c r="H7" s="7" t="s">
        <v>443</v>
      </c>
      <c r="I7" s="7" t="s">
        <v>26</v>
      </c>
      <c r="J7" s="108" t="s">
        <v>120</v>
      </c>
      <c r="K7" s="108" t="s">
        <v>444</v>
      </c>
      <c r="L7" s="12" t="s">
        <v>458</v>
      </c>
      <c r="M7" s="14" t="s">
        <v>30</v>
      </c>
      <c r="N7" s="109">
        <v>166</v>
      </c>
      <c r="O7" s="52">
        <v>8</v>
      </c>
      <c r="P7" s="52" t="s">
        <v>459</v>
      </c>
      <c r="Q7" s="52">
        <v>87.8</v>
      </c>
      <c r="R7" s="113">
        <f t="shared" si="0"/>
        <v>77.1</v>
      </c>
      <c r="S7" s="113">
        <v>5</v>
      </c>
      <c r="T7" s="59"/>
    </row>
    <row r="8" ht="18" customHeight="1" spans="1:20">
      <c r="A8" s="7">
        <v>63</v>
      </c>
      <c r="B8" s="7" t="s">
        <v>460</v>
      </c>
      <c r="C8" s="7" t="s">
        <v>23</v>
      </c>
      <c r="D8" s="7">
        <v>4</v>
      </c>
      <c r="E8" s="7">
        <v>63</v>
      </c>
      <c r="F8" s="7" t="s">
        <v>24</v>
      </c>
      <c r="G8" s="7">
        <v>27</v>
      </c>
      <c r="H8" s="7" t="s">
        <v>443</v>
      </c>
      <c r="I8" s="7" t="s">
        <v>26</v>
      </c>
      <c r="J8" s="108" t="s">
        <v>120</v>
      </c>
      <c r="K8" s="108" t="s">
        <v>444</v>
      </c>
      <c r="L8" s="12" t="s">
        <v>461</v>
      </c>
      <c r="M8" s="14" t="s">
        <v>30</v>
      </c>
      <c r="N8" s="109">
        <v>170.5</v>
      </c>
      <c r="O8" s="52">
        <v>8</v>
      </c>
      <c r="P8" s="52" t="s">
        <v>462</v>
      </c>
      <c r="Q8" s="52">
        <v>85.2</v>
      </c>
      <c r="R8" s="113">
        <f t="shared" si="0"/>
        <v>76.7</v>
      </c>
      <c r="S8" s="113">
        <v>6</v>
      </c>
      <c r="T8" s="59"/>
    </row>
    <row r="9" ht="18" customHeight="1" spans="1:20">
      <c r="A9" s="7">
        <v>70</v>
      </c>
      <c r="B9" s="7" t="s">
        <v>463</v>
      </c>
      <c r="C9" s="7" t="s">
        <v>43</v>
      </c>
      <c r="D9" s="7">
        <v>4</v>
      </c>
      <c r="E9" s="7">
        <v>70</v>
      </c>
      <c r="F9" s="7" t="s">
        <v>24</v>
      </c>
      <c r="G9" s="7">
        <v>27</v>
      </c>
      <c r="H9" s="7" t="s">
        <v>443</v>
      </c>
      <c r="I9" s="7" t="s">
        <v>26</v>
      </c>
      <c r="J9" s="108" t="s">
        <v>120</v>
      </c>
      <c r="K9" s="108" t="s">
        <v>444</v>
      </c>
      <c r="L9" s="12" t="s">
        <v>464</v>
      </c>
      <c r="M9" s="14" t="s">
        <v>30</v>
      </c>
      <c r="N9" s="109">
        <v>150.5</v>
      </c>
      <c r="O9" s="52">
        <v>8</v>
      </c>
      <c r="P9" s="52" t="s">
        <v>465</v>
      </c>
      <c r="Q9" s="52">
        <v>89.6</v>
      </c>
      <c r="R9" s="113">
        <f t="shared" si="0"/>
        <v>74.9</v>
      </c>
      <c r="S9" s="113">
        <v>7</v>
      </c>
      <c r="T9" s="59"/>
    </row>
    <row r="10" ht="18" customHeight="1" spans="1:20">
      <c r="A10" s="7">
        <v>69</v>
      </c>
      <c r="B10" s="7" t="s">
        <v>466</v>
      </c>
      <c r="C10" s="7" t="s">
        <v>23</v>
      </c>
      <c r="D10" s="7">
        <v>4</v>
      </c>
      <c r="E10" s="7">
        <v>69</v>
      </c>
      <c r="F10" s="7" t="s">
        <v>24</v>
      </c>
      <c r="G10" s="7">
        <v>27</v>
      </c>
      <c r="H10" s="7" t="s">
        <v>443</v>
      </c>
      <c r="I10" s="7" t="s">
        <v>26</v>
      </c>
      <c r="J10" s="108" t="s">
        <v>120</v>
      </c>
      <c r="K10" s="108" t="s">
        <v>444</v>
      </c>
      <c r="L10" s="12" t="s">
        <v>467</v>
      </c>
      <c r="M10" s="14" t="s">
        <v>30</v>
      </c>
      <c r="N10" s="109">
        <v>153</v>
      </c>
      <c r="O10" s="52">
        <v>8</v>
      </c>
      <c r="P10" s="52" t="s">
        <v>468</v>
      </c>
      <c r="Q10" s="52">
        <v>87.2</v>
      </c>
      <c r="R10" s="113">
        <f t="shared" si="0"/>
        <v>74.2</v>
      </c>
      <c r="S10" s="113">
        <v>8</v>
      </c>
      <c r="T10" s="59"/>
    </row>
    <row r="11" ht="18" customHeight="1" spans="1:20">
      <c r="A11" s="7">
        <v>68</v>
      </c>
      <c r="B11" s="7" t="s">
        <v>469</v>
      </c>
      <c r="C11" s="7" t="s">
        <v>23</v>
      </c>
      <c r="D11" s="7">
        <v>4</v>
      </c>
      <c r="E11" s="7">
        <v>68</v>
      </c>
      <c r="F11" s="7" t="s">
        <v>24</v>
      </c>
      <c r="G11" s="7">
        <v>27</v>
      </c>
      <c r="H11" s="7" t="s">
        <v>443</v>
      </c>
      <c r="I11" s="7" t="s">
        <v>26</v>
      </c>
      <c r="J11" s="108" t="s">
        <v>120</v>
      </c>
      <c r="K11" s="108" t="s">
        <v>444</v>
      </c>
      <c r="L11" s="12" t="s">
        <v>470</v>
      </c>
      <c r="M11" s="14" t="s">
        <v>30</v>
      </c>
      <c r="N11" s="109">
        <v>156</v>
      </c>
      <c r="O11" s="52">
        <v>8</v>
      </c>
      <c r="P11" s="52" t="s">
        <v>471</v>
      </c>
      <c r="Q11" s="52">
        <v>83.4</v>
      </c>
      <c r="R11" s="113">
        <f t="shared" si="0"/>
        <v>72.9</v>
      </c>
      <c r="S11" s="113">
        <v>9</v>
      </c>
      <c r="T11" s="59"/>
    </row>
    <row r="12" ht="18" customHeight="1" spans="1:20">
      <c r="A12" s="7">
        <v>66</v>
      </c>
      <c r="B12" s="7" t="s">
        <v>472</v>
      </c>
      <c r="C12" s="7" t="s">
        <v>23</v>
      </c>
      <c r="D12" s="7">
        <v>4</v>
      </c>
      <c r="E12" s="7">
        <v>66</v>
      </c>
      <c r="F12" s="7" t="s">
        <v>24</v>
      </c>
      <c r="G12" s="7">
        <v>27</v>
      </c>
      <c r="H12" s="7" t="s">
        <v>443</v>
      </c>
      <c r="I12" s="7" t="s">
        <v>26</v>
      </c>
      <c r="J12" s="108" t="s">
        <v>120</v>
      </c>
      <c r="K12" s="108" t="s">
        <v>444</v>
      </c>
      <c r="L12" s="12" t="s">
        <v>473</v>
      </c>
      <c r="M12" s="14" t="s">
        <v>30</v>
      </c>
      <c r="N12" s="109">
        <v>160.5</v>
      </c>
      <c r="O12" s="52">
        <v>8</v>
      </c>
      <c r="P12" s="52" t="s">
        <v>474</v>
      </c>
      <c r="Q12" s="52">
        <v>74.4</v>
      </c>
      <c r="R12" s="113">
        <f t="shared" si="0"/>
        <v>69.3</v>
      </c>
      <c r="S12" s="113">
        <v>10</v>
      </c>
      <c r="T12" s="59"/>
    </row>
    <row r="13" ht="18" customHeight="1" spans="1:20">
      <c r="A13" s="7">
        <v>62</v>
      </c>
      <c r="B13" s="7" t="s">
        <v>475</v>
      </c>
      <c r="C13" s="7" t="s">
        <v>43</v>
      </c>
      <c r="D13" s="7">
        <v>4</v>
      </c>
      <c r="E13" s="7">
        <v>62</v>
      </c>
      <c r="F13" s="7" t="s">
        <v>24</v>
      </c>
      <c r="G13" s="7">
        <v>27</v>
      </c>
      <c r="H13" s="7" t="s">
        <v>443</v>
      </c>
      <c r="I13" s="7" t="s">
        <v>26</v>
      </c>
      <c r="J13" s="108" t="s">
        <v>120</v>
      </c>
      <c r="K13" s="108" t="s">
        <v>444</v>
      </c>
      <c r="L13" s="12" t="s">
        <v>476</v>
      </c>
      <c r="M13" s="14" t="s">
        <v>30</v>
      </c>
      <c r="N13" s="109">
        <v>170.5</v>
      </c>
      <c r="O13" s="52">
        <v>8</v>
      </c>
      <c r="P13" s="52" t="s">
        <v>477</v>
      </c>
      <c r="Q13" s="59" t="s">
        <v>427</v>
      </c>
      <c r="R13" s="113">
        <f>N13*0.2</f>
        <v>34.1</v>
      </c>
      <c r="S13" s="113">
        <v>11</v>
      </c>
      <c r="T13" s="59"/>
    </row>
    <row r="14" ht="18" customHeight="1" spans="1:20">
      <c r="A14" s="7">
        <v>53</v>
      </c>
      <c r="B14" s="7" t="s">
        <v>478</v>
      </c>
      <c r="C14" s="7" t="s">
        <v>43</v>
      </c>
      <c r="D14" s="7">
        <v>4</v>
      </c>
      <c r="E14" s="7">
        <v>53</v>
      </c>
      <c r="F14" s="7" t="s">
        <v>24</v>
      </c>
      <c r="G14" s="7">
        <v>27</v>
      </c>
      <c r="H14" s="7" t="s">
        <v>479</v>
      </c>
      <c r="I14" s="7" t="s">
        <v>26</v>
      </c>
      <c r="J14" s="108" t="s">
        <v>146</v>
      </c>
      <c r="K14" s="108" t="s">
        <v>444</v>
      </c>
      <c r="L14" s="12" t="s">
        <v>480</v>
      </c>
      <c r="M14" s="14" t="s">
        <v>30</v>
      </c>
      <c r="N14" s="109">
        <v>199.5</v>
      </c>
      <c r="O14" s="52">
        <v>8</v>
      </c>
      <c r="P14" s="52" t="s">
        <v>481</v>
      </c>
      <c r="Q14" s="52">
        <v>86.4</v>
      </c>
      <c r="R14" s="113">
        <f t="shared" ref="R14:R27" si="1">N14*0.2+Q14*0.5</f>
        <v>83.1</v>
      </c>
      <c r="S14" s="113">
        <f>_xlfn.RANK.EQ(R14,R$3:R$26)</f>
        <v>1</v>
      </c>
      <c r="T14" s="59" t="s">
        <v>32</v>
      </c>
    </row>
    <row r="15" ht="18" customHeight="1" spans="1:20">
      <c r="A15" s="7">
        <v>58</v>
      </c>
      <c r="B15" s="7" t="s">
        <v>482</v>
      </c>
      <c r="C15" s="7" t="s">
        <v>23</v>
      </c>
      <c r="D15" s="7">
        <v>4</v>
      </c>
      <c r="E15" s="7">
        <v>58</v>
      </c>
      <c r="F15" s="7" t="s">
        <v>24</v>
      </c>
      <c r="G15" s="7">
        <v>27</v>
      </c>
      <c r="H15" s="7" t="s">
        <v>479</v>
      </c>
      <c r="I15" s="7" t="s">
        <v>26</v>
      </c>
      <c r="J15" s="108" t="s">
        <v>146</v>
      </c>
      <c r="K15" s="108" t="s">
        <v>444</v>
      </c>
      <c r="L15" s="12" t="s">
        <v>483</v>
      </c>
      <c r="M15" s="14" t="s">
        <v>30</v>
      </c>
      <c r="N15" s="109">
        <v>178</v>
      </c>
      <c r="O15" s="52">
        <v>8</v>
      </c>
      <c r="P15" s="52" t="s">
        <v>484</v>
      </c>
      <c r="Q15" s="52">
        <v>89</v>
      </c>
      <c r="R15" s="113">
        <f t="shared" si="1"/>
        <v>80.1</v>
      </c>
      <c r="S15" s="113">
        <v>2</v>
      </c>
      <c r="T15" s="59" t="s">
        <v>32</v>
      </c>
    </row>
    <row r="16" ht="18" customHeight="1" spans="1:20">
      <c r="A16" s="7">
        <v>55</v>
      </c>
      <c r="B16" s="7" t="s">
        <v>485</v>
      </c>
      <c r="C16" s="7" t="s">
        <v>43</v>
      </c>
      <c r="D16" s="7">
        <v>4</v>
      </c>
      <c r="E16" s="7">
        <v>55</v>
      </c>
      <c r="F16" s="7" t="s">
        <v>24</v>
      </c>
      <c r="G16" s="7">
        <v>27</v>
      </c>
      <c r="H16" s="7" t="s">
        <v>479</v>
      </c>
      <c r="I16" s="7" t="s">
        <v>26</v>
      </c>
      <c r="J16" s="108" t="s">
        <v>146</v>
      </c>
      <c r="K16" s="108" t="s">
        <v>444</v>
      </c>
      <c r="L16" s="12" t="s">
        <v>486</v>
      </c>
      <c r="M16" s="14" t="s">
        <v>30</v>
      </c>
      <c r="N16" s="109">
        <v>187</v>
      </c>
      <c r="O16" s="52">
        <v>8</v>
      </c>
      <c r="P16" s="52" t="s">
        <v>487</v>
      </c>
      <c r="Q16" s="52">
        <v>84.2</v>
      </c>
      <c r="R16" s="113">
        <f t="shared" si="1"/>
        <v>79.5</v>
      </c>
      <c r="S16" s="113">
        <v>3</v>
      </c>
      <c r="T16" s="59" t="s">
        <v>32</v>
      </c>
    </row>
    <row r="17" ht="18" customHeight="1" spans="1:20">
      <c r="A17" s="7">
        <v>61</v>
      </c>
      <c r="B17" s="7" t="s">
        <v>488</v>
      </c>
      <c r="C17" s="7" t="s">
        <v>43</v>
      </c>
      <c r="D17" s="7">
        <v>4</v>
      </c>
      <c r="E17" s="7">
        <v>61</v>
      </c>
      <c r="F17" s="7" t="s">
        <v>24</v>
      </c>
      <c r="G17" s="7">
        <v>27</v>
      </c>
      <c r="H17" s="7" t="s">
        <v>479</v>
      </c>
      <c r="I17" s="7" t="s">
        <v>26</v>
      </c>
      <c r="J17" s="108" t="s">
        <v>146</v>
      </c>
      <c r="K17" s="108" t="s">
        <v>444</v>
      </c>
      <c r="L17" s="12" t="s">
        <v>489</v>
      </c>
      <c r="M17" s="14" t="s">
        <v>30</v>
      </c>
      <c r="N17" s="109">
        <v>173.5</v>
      </c>
      <c r="O17" s="52">
        <v>8</v>
      </c>
      <c r="P17" s="52" t="s">
        <v>490</v>
      </c>
      <c r="Q17" s="52">
        <v>89.4</v>
      </c>
      <c r="R17" s="113">
        <f t="shared" si="1"/>
        <v>79.4</v>
      </c>
      <c r="S17" s="113">
        <v>4</v>
      </c>
      <c r="T17" s="59" t="s">
        <v>32</v>
      </c>
    </row>
    <row r="18" ht="18" customHeight="1" spans="1:20">
      <c r="A18" s="7">
        <v>56</v>
      </c>
      <c r="B18" s="7" t="s">
        <v>491</v>
      </c>
      <c r="C18" s="7" t="s">
        <v>43</v>
      </c>
      <c r="D18" s="7">
        <v>4</v>
      </c>
      <c r="E18" s="7">
        <v>56</v>
      </c>
      <c r="F18" s="7" t="s">
        <v>24</v>
      </c>
      <c r="G18" s="7">
        <v>27</v>
      </c>
      <c r="H18" s="7" t="s">
        <v>479</v>
      </c>
      <c r="I18" s="7" t="s">
        <v>26</v>
      </c>
      <c r="J18" s="108" t="s">
        <v>146</v>
      </c>
      <c r="K18" s="108" t="s">
        <v>444</v>
      </c>
      <c r="L18" s="12" t="s">
        <v>492</v>
      </c>
      <c r="M18" s="14" t="s">
        <v>30</v>
      </c>
      <c r="N18" s="109">
        <v>181</v>
      </c>
      <c r="O18" s="52">
        <v>8</v>
      </c>
      <c r="P18" s="52" t="s">
        <v>493</v>
      </c>
      <c r="Q18" s="52">
        <v>78.2</v>
      </c>
      <c r="R18" s="113">
        <f t="shared" si="1"/>
        <v>75.3</v>
      </c>
      <c r="S18" s="113">
        <v>5</v>
      </c>
      <c r="T18" s="59" t="s">
        <v>32</v>
      </c>
    </row>
    <row r="19" ht="18" customHeight="1" spans="1:20">
      <c r="A19" s="7">
        <v>64</v>
      </c>
      <c r="B19" s="7" t="s">
        <v>494</v>
      </c>
      <c r="C19" s="7" t="s">
        <v>23</v>
      </c>
      <c r="D19" s="7">
        <v>4</v>
      </c>
      <c r="E19" s="7">
        <v>64</v>
      </c>
      <c r="F19" s="7" t="s">
        <v>24</v>
      </c>
      <c r="G19" s="7">
        <v>27</v>
      </c>
      <c r="H19" s="7" t="s">
        <v>479</v>
      </c>
      <c r="I19" s="7" t="s">
        <v>26</v>
      </c>
      <c r="J19" s="108" t="s">
        <v>146</v>
      </c>
      <c r="K19" s="108" t="s">
        <v>444</v>
      </c>
      <c r="L19" s="12" t="s">
        <v>495</v>
      </c>
      <c r="M19" s="14" t="s">
        <v>30</v>
      </c>
      <c r="N19" s="109">
        <v>166.5</v>
      </c>
      <c r="O19" s="52">
        <v>8</v>
      </c>
      <c r="P19" s="52" t="s">
        <v>496</v>
      </c>
      <c r="Q19" s="52">
        <v>78</v>
      </c>
      <c r="R19" s="113">
        <f t="shared" si="1"/>
        <v>72.3</v>
      </c>
      <c r="S19" s="113">
        <v>6</v>
      </c>
      <c r="T19" s="59" t="s">
        <v>32</v>
      </c>
    </row>
    <row r="20" ht="18" customHeight="1" spans="1:20">
      <c r="A20" s="7">
        <v>72</v>
      </c>
      <c r="B20" s="7" t="s">
        <v>497</v>
      </c>
      <c r="C20" s="7" t="s">
        <v>23</v>
      </c>
      <c r="D20" s="7">
        <v>4</v>
      </c>
      <c r="E20" s="7">
        <v>72</v>
      </c>
      <c r="F20" s="7" t="s">
        <v>24</v>
      </c>
      <c r="G20" s="7">
        <v>27</v>
      </c>
      <c r="H20" s="7" t="s">
        <v>479</v>
      </c>
      <c r="I20" s="7" t="s">
        <v>26</v>
      </c>
      <c r="J20" s="108" t="s">
        <v>146</v>
      </c>
      <c r="K20" s="108" t="s">
        <v>444</v>
      </c>
      <c r="L20" s="12" t="s">
        <v>498</v>
      </c>
      <c r="M20" s="14" t="s">
        <v>30</v>
      </c>
      <c r="N20" s="109">
        <v>137.5</v>
      </c>
      <c r="O20" s="52">
        <v>8</v>
      </c>
      <c r="P20" s="52" t="s">
        <v>499</v>
      </c>
      <c r="Q20" s="52">
        <v>89.2</v>
      </c>
      <c r="R20" s="113">
        <f t="shared" si="1"/>
        <v>72.1</v>
      </c>
      <c r="S20" s="113">
        <v>7</v>
      </c>
      <c r="T20" s="59" t="s">
        <v>32</v>
      </c>
    </row>
    <row r="21" ht="18" customHeight="1" spans="1:20">
      <c r="A21" s="7">
        <v>73</v>
      </c>
      <c r="B21" s="7" t="s">
        <v>500</v>
      </c>
      <c r="C21" s="7" t="s">
        <v>23</v>
      </c>
      <c r="D21" s="7">
        <v>4</v>
      </c>
      <c r="E21" s="7">
        <v>73</v>
      </c>
      <c r="F21" s="7" t="s">
        <v>24</v>
      </c>
      <c r="G21" s="7">
        <v>27</v>
      </c>
      <c r="H21" s="7" t="s">
        <v>479</v>
      </c>
      <c r="I21" s="7" t="s">
        <v>26</v>
      </c>
      <c r="J21" s="108" t="s">
        <v>146</v>
      </c>
      <c r="K21" s="108" t="s">
        <v>444</v>
      </c>
      <c r="L21" s="12" t="s">
        <v>501</v>
      </c>
      <c r="M21" s="14" t="s">
        <v>30</v>
      </c>
      <c r="N21" s="109">
        <v>136</v>
      </c>
      <c r="O21" s="52">
        <v>8</v>
      </c>
      <c r="P21" s="52" t="s">
        <v>502</v>
      </c>
      <c r="Q21" s="52">
        <v>85.8</v>
      </c>
      <c r="R21" s="113">
        <f t="shared" si="1"/>
        <v>70.1</v>
      </c>
      <c r="S21" s="113">
        <v>8</v>
      </c>
      <c r="T21" s="59" t="s">
        <v>32</v>
      </c>
    </row>
    <row r="22" ht="18" customHeight="1" spans="1:20">
      <c r="A22" s="7">
        <v>1538</v>
      </c>
      <c r="B22" s="104" t="s">
        <v>503</v>
      </c>
      <c r="C22" s="7" t="s">
        <v>23</v>
      </c>
      <c r="D22" s="7">
        <v>4</v>
      </c>
      <c r="E22" s="7"/>
      <c r="F22" s="25">
        <v>44764</v>
      </c>
      <c r="G22" s="7">
        <v>27</v>
      </c>
      <c r="H22" s="104" t="s">
        <v>479</v>
      </c>
      <c r="I22" s="7" t="s">
        <v>26</v>
      </c>
      <c r="J22" s="108" t="s">
        <v>146</v>
      </c>
      <c r="K22" s="110" t="s">
        <v>444</v>
      </c>
      <c r="L22" s="43" t="s">
        <v>504</v>
      </c>
      <c r="M22" s="14" t="s">
        <v>30</v>
      </c>
      <c r="N22" s="111">
        <v>140.5</v>
      </c>
      <c r="O22" s="52">
        <v>8</v>
      </c>
      <c r="P22" s="52" t="s">
        <v>505</v>
      </c>
      <c r="Q22" s="52">
        <v>80.6</v>
      </c>
      <c r="R22" s="113">
        <f t="shared" si="1"/>
        <v>68.4</v>
      </c>
      <c r="S22" s="113">
        <v>9</v>
      </c>
      <c r="T22" s="59" t="s">
        <v>32</v>
      </c>
    </row>
    <row r="23" ht="18" customHeight="1" spans="1:20">
      <c r="A23" s="7">
        <v>76</v>
      </c>
      <c r="B23" s="7" t="s">
        <v>506</v>
      </c>
      <c r="C23" s="7" t="s">
        <v>23</v>
      </c>
      <c r="D23" s="7">
        <v>4</v>
      </c>
      <c r="E23" s="7">
        <v>76</v>
      </c>
      <c r="F23" s="7" t="s">
        <v>243</v>
      </c>
      <c r="G23" s="7">
        <v>27</v>
      </c>
      <c r="H23" s="7" t="s">
        <v>479</v>
      </c>
      <c r="I23" s="7" t="s">
        <v>26</v>
      </c>
      <c r="J23" s="108" t="s">
        <v>146</v>
      </c>
      <c r="K23" s="108" t="s">
        <v>444</v>
      </c>
      <c r="L23" s="12" t="s">
        <v>507</v>
      </c>
      <c r="M23" s="14" t="s">
        <v>30</v>
      </c>
      <c r="N23" s="109">
        <v>123.5</v>
      </c>
      <c r="O23" s="52">
        <v>8</v>
      </c>
      <c r="P23" s="52" t="s">
        <v>508</v>
      </c>
      <c r="Q23" s="52">
        <v>87.2</v>
      </c>
      <c r="R23" s="113">
        <f t="shared" si="1"/>
        <v>68.3</v>
      </c>
      <c r="S23" s="113">
        <v>10</v>
      </c>
      <c r="T23" s="59" t="s">
        <v>32</v>
      </c>
    </row>
    <row r="24" ht="18" customHeight="1" spans="1:20">
      <c r="A24" s="7">
        <v>74</v>
      </c>
      <c r="B24" s="7" t="s">
        <v>509</v>
      </c>
      <c r="C24" s="7" t="s">
        <v>43</v>
      </c>
      <c r="D24" s="7">
        <v>4</v>
      </c>
      <c r="E24" s="7">
        <v>74</v>
      </c>
      <c r="F24" s="7" t="s">
        <v>24</v>
      </c>
      <c r="G24" s="7">
        <v>27</v>
      </c>
      <c r="H24" s="7" t="s">
        <v>479</v>
      </c>
      <c r="I24" s="7" t="s">
        <v>26</v>
      </c>
      <c r="J24" s="108" t="s">
        <v>146</v>
      </c>
      <c r="K24" s="108" t="s">
        <v>444</v>
      </c>
      <c r="L24" s="12" t="s">
        <v>510</v>
      </c>
      <c r="M24" s="14" t="s">
        <v>30</v>
      </c>
      <c r="N24" s="109">
        <v>134</v>
      </c>
      <c r="O24" s="52">
        <v>8</v>
      </c>
      <c r="P24" s="52" t="s">
        <v>511</v>
      </c>
      <c r="Q24" s="52">
        <v>79</v>
      </c>
      <c r="R24" s="113">
        <f t="shared" si="1"/>
        <v>66.3</v>
      </c>
      <c r="S24" s="113">
        <v>11</v>
      </c>
      <c r="T24" s="59"/>
    </row>
    <row r="25" ht="18" customHeight="1" spans="1:20">
      <c r="A25" s="7">
        <v>78</v>
      </c>
      <c r="B25" s="7" t="s">
        <v>512</v>
      </c>
      <c r="C25" s="7" t="s">
        <v>23</v>
      </c>
      <c r="D25" s="7">
        <v>4</v>
      </c>
      <c r="E25" s="7">
        <v>78</v>
      </c>
      <c r="F25" s="7" t="s">
        <v>243</v>
      </c>
      <c r="G25" s="7">
        <v>27</v>
      </c>
      <c r="H25" s="7" t="s">
        <v>479</v>
      </c>
      <c r="I25" s="7" t="s">
        <v>26</v>
      </c>
      <c r="J25" s="108" t="s">
        <v>146</v>
      </c>
      <c r="K25" s="108" t="s">
        <v>444</v>
      </c>
      <c r="L25" s="12" t="s">
        <v>513</v>
      </c>
      <c r="M25" s="14" t="s">
        <v>30</v>
      </c>
      <c r="N25" s="109">
        <v>117</v>
      </c>
      <c r="O25" s="52">
        <v>8</v>
      </c>
      <c r="P25" s="52" t="s">
        <v>514</v>
      </c>
      <c r="Q25" s="52">
        <v>82.2</v>
      </c>
      <c r="R25" s="113">
        <f t="shared" si="1"/>
        <v>64.5</v>
      </c>
      <c r="S25" s="113">
        <v>12</v>
      </c>
      <c r="T25" s="59"/>
    </row>
    <row r="26" ht="18" customHeight="1" spans="1:20">
      <c r="A26" s="7">
        <v>75</v>
      </c>
      <c r="B26" s="7" t="s">
        <v>515</v>
      </c>
      <c r="C26" s="7" t="s">
        <v>23</v>
      </c>
      <c r="D26" s="7">
        <v>4</v>
      </c>
      <c r="E26" s="7">
        <v>75</v>
      </c>
      <c r="F26" s="7" t="s">
        <v>24</v>
      </c>
      <c r="G26" s="7">
        <v>27</v>
      </c>
      <c r="H26" s="7" t="s">
        <v>479</v>
      </c>
      <c r="I26" s="7" t="s">
        <v>26</v>
      </c>
      <c r="J26" s="108" t="s">
        <v>146</v>
      </c>
      <c r="K26" s="108" t="s">
        <v>444</v>
      </c>
      <c r="L26" s="12" t="s">
        <v>516</v>
      </c>
      <c r="M26" s="14" t="s">
        <v>30</v>
      </c>
      <c r="N26" s="109">
        <v>125</v>
      </c>
      <c r="O26" s="52">
        <v>8</v>
      </c>
      <c r="P26" s="52" t="s">
        <v>517</v>
      </c>
      <c r="Q26" s="52">
        <v>78.6</v>
      </c>
      <c r="R26" s="113">
        <f t="shared" si="1"/>
        <v>64.3</v>
      </c>
      <c r="S26" s="113">
        <v>13</v>
      </c>
      <c r="T26" s="59"/>
    </row>
    <row r="27" ht="18" customHeight="1" spans="1:20">
      <c r="A27" s="7">
        <v>79</v>
      </c>
      <c r="B27" s="7" t="s">
        <v>518</v>
      </c>
      <c r="C27" s="7" t="s">
        <v>43</v>
      </c>
      <c r="D27" s="7">
        <v>4</v>
      </c>
      <c r="E27" s="7">
        <v>79</v>
      </c>
      <c r="F27" s="7" t="s">
        <v>243</v>
      </c>
      <c r="G27" s="7">
        <v>27</v>
      </c>
      <c r="H27" s="7" t="s">
        <v>479</v>
      </c>
      <c r="I27" s="7" t="s">
        <v>26</v>
      </c>
      <c r="J27" s="108" t="s">
        <v>146</v>
      </c>
      <c r="K27" s="108" t="s">
        <v>444</v>
      </c>
      <c r="L27" s="12" t="s">
        <v>519</v>
      </c>
      <c r="M27" s="14" t="s">
        <v>30</v>
      </c>
      <c r="N27" s="109">
        <v>114.5</v>
      </c>
      <c r="O27" s="52">
        <v>8</v>
      </c>
      <c r="P27" s="52" t="s">
        <v>520</v>
      </c>
      <c r="Q27" s="52">
        <v>80.2</v>
      </c>
      <c r="R27" s="113">
        <f t="shared" si="1"/>
        <v>63</v>
      </c>
      <c r="S27" s="113">
        <v>14</v>
      </c>
      <c r="T27" s="59"/>
    </row>
    <row r="28" ht="18" customHeight="1" spans="1:20">
      <c r="A28" s="7">
        <v>85</v>
      </c>
      <c r="B28" s="7" t="s">
        <v>521</v>
      </c>
      <c r="C28" s="7" t="s">
        <v>43</v>
      </c>
      <c r="D28" s="7">
        <v>4</v>
      </c>
      <c r="E28" s="7">
        <v>85</v>
      </c>
      <c r="F28" s="7" t="s">
        <v>243</v>
      </c>
      <c r="G28" s="7">
        <v>27</v>
      </c>
      <c r="H28" s="7" t="s">
        <v>479</v>
      </c>
      <c r="I28" s="7" t="s">
        <v>26</v>
      </c>
      <c r="J28" s="108" t="s">
        <v>146</v>
      </c>
      <c r="K28" s="108" t="s">
        <v>444</v>
      </c>
      <c r="L28" s="12" t="s">
        <v>522</v>
      </c>
      <c r="M28" s="14" t="s">
        <v>30</v>
      </c>
      <c r="N28" s="109">
        <v>90.5</v>
      </c>
      <c r="O28" s="52">
        <v>8</v>
      </c>
      <c r="P28" s="52" t="s">
        <v>523</v>
      </c>
      <c r="Q28" s="59" t="s">
        <v>427</v>
      </c>
      <c r="R28" s="113">
        <f>N28*0.2</f>
        <v>18.1</v>
      </c>
      <c r="S28" s="113">
        <v>15</v>
      </c>
      <c r="T28" s="59"/>
    </row>
  </sheetData>
  <autoFilter ref="M2:T28">
    <extLst/>
  </autoFilter>
  <mergeCells count="1">
    <mergeCell ref="A1:T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27日统招高中政治</vt:lpstr>
      <vt:lpstr>27日统招高中地理</vt:lpstr>
      <vt:lpstr>27日统招初中地理</vt:lpstr>
      <vt:lpstr>27日统招高中生物</vt:lpstr>
      <vt:lpstr>27日统招初中生物</vt:lpstr>
      <vt:lpstr>27日统招高中历史</vt:lpstr>
      <vt:lpstr>27日统招初中历史</vt:lpstr>
      <vt:lpstr>27日统招高中化学</vt:lpstr>
      <vt:lpstr>27日统招初中化学</vt:lpstr>
      <vt:lpstr>27日统招高中物理</vt:lpstr>
      <vt:lpstr>27日统招初中物理</vt:lpstr>
      <vt:lpstr>27日统招初中道法</vt:lpstr>
      <vt:lpstr>27日统招高中心理健康</vt:lpstr>
      <vt:lpstr>27日统招初中心理健康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阿拉丁</cp:lastModifiedBy>
  <dcterms:created xsi:type="dcterms:W3CDTF">2008-09-11T17:22:00Z</dcterms:created>
  <cp:lastPrinted>2022-07-23T07:57:00Z</cp:lastPrinted>
  <dcterms:modified xsi:type="dcterms:W3CDTF">2022-07-30T14:38:41Z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66C9BD0B20C74FAE8ECDD6A6BCBB35B3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