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Sheet1" sheetId="1" r:id="rId1"/>
    <sheet name="Sheet1 (2)" sheetId="4" r:id="rId2"/>
    <sheet name="Sheet1 (3)" sheetId="5" r:id="rId3"/>
    <sheet name="最终成绩" sheetId="6" r:id="rId4"/>
    <sheet name="Sheet2" sheetId="2" r:id="rId5"/>
    <sheet name="Sheet3" sheetId="3" r:id="rId6"/>
  </sheets>
  <definedNames>
    <definedName name="_xlnm._FilterDatabase" localSheetId="0" hidden="1">Sheet1!$A$4:$P$175</definedName>
    <definedName name="_xlnm._FilterDatabase" localSheetId="1" hidden="1">'Sheet1 (2)'!$A$4:$P$175</definedName>
    <definedName name="_xlnm._FilterDatabase" localSheetId="2" hidden="1">'Sheet1 (3)'!$A$4:$O$175</definedName>
    <definedName name="_xlnm._FilterDatabase" localSheetId="3" hidden="1">最终成绩!$A$4:$P$175</definedName>
    <definedName name="_xlnm.Print_Titles" localSheetId="0">Sheet1!$4:$4</definedName>
    <definedName name="_xlnm.Print_Titles" localSheetId="1">'Sheet1 (2)'!$4:$4</definedName>
    <definedName name="_xlnm.Print_Titles" localSheetId="2">'Sheet1 (3)'!$4:$4</definedName>
    <definedName name="_xlnm.Print_Titles" localSheetId="3">最终成绩!$4:$4</definedName>
  </definedNames>
  <calcPr calcId="144525"/>
</workbook>
</file>

<file path=xl/sharedStrings.xml><?xml version="1.0" encoding="utf-8"?>
<sst xmlns="http://schemas.openxmlformats.org/spreadsheetml/2006/main" count="3524" uniqueCount="476">
  <si>
    <t>附件1：</t>
  </si>
  <si>
    <t>荆门市东宝区2022年事业单位公开招聘工作人员面试名单</t>
  </si>
  <si>
    <t>序
号</t>
  </si>
  <si>
    <t>招聘单位</t>
  </si>
  <si>
    <t>职位名称</t>
  </si>
  <si>
    <t>准考证号</t>
  </si>
  <si>
    <t>姓名</t>
  </si>
  <si>
    <t>职位代码</t>
  </si>
  <si>
    <t>招考人数</t>
  </si>
  <si>
    <r>
      <rPr>
        <sz val="12"/>
        <rFont val="黑体"/>
        <charset val="134"/>
      </rPr>
      <t>职测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分数</t>
    </r>
  </si>
  <si>
    <r>
      <rPr>
        <sz val="12"/>
        <rFont val="黑体"/>
        <charset val="134"/>
      </rPr>
      <t>综合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分数</t>
    </r>
  </si>
  <si>
    <t>总分</t>
  </si>
  <si>
    <t>加分</t>
  </si>
  <si>
    <t>笔试折后分（含政策性加分）</t>
  </si>
  <si>
    <t>面试成绩</t>
  </si>
  <si>
    <t>面试折后分</t>
  </si>
  <si>
    <t>综合成绩</t>
  </si>
  <si>
    <t>排名</t>
  </si>
  <si>
    <t>东宝区非公经济服务中心</t>
  </si>
  <si>
    <t>工作人员</t>
  </si>
  <si>
    <t>1142080205509</t>
  </si>
  <si>
    <t>王杰</t>
  </si>
  <si>
    <t>14208005001001001</t>
  </si>
  <si>
    <t>1142080206103</t>
  </si>
  <si>
    <t>黄奕乔</t>
  </si>
  <si>
    <t>1142080207102</t>
  </si>
  <si>
    <t>刘静</t>
  </si>
  <si>
    <t>东宝区委党校（区行政学校）电教和信息化中心</t>
  </si>
  <si>
    <t>教师</t>
  </si>
  <si>
    <t>2142080310616</t>
  </si>
  <si>
    <t>王雨珊</t>
  </si>
  <si>
    <t>14208005002001001</t>
  </si>
  <si>
    <t>2142080309912</t>
  </si>
  <si>
    <t>周曼姝</t>
  </si>
  <si>
    <t>2142080311009</t>
  </si>
  <si>
    <t>杨萍</t>
  </si>
  <si>
    <t>东宝区机关事务服务中心</t>
  </si>
  <si>
    <t>办公室文员</t>
  </si>
  <si>
    <t>1142080207611</t>
  </si>
  <si>
    <t>罗雪婷</t>
  </si>
  <si>
    <t>14208005003001001</t>
  </si>
  <si>
    <t>1142080206905</t>
  </si>
  <si>
    <t>王维</t>
  </si>
  <si>
    <t>1142080206318</t>
  </si>
  <si>
    <t>刘宇华</t>
  </si>
  <si>
    <t>东宝区粮食应急保障中心</t>
  </si>
  <si>
    <t>办公室工作人员</t>
  </si>
  <si>
    <t>1142080208024</t>
  </si>
  <si>
    <t>龚泽宇</t>
  </si>
  <si>
    <t>14208005004001001</t>
  </si>
  <si>
    <t>1142080207527</t>
  </si>
  <si>
    <t>邓雨晴</t>
  </si>
  <si>
    <t>1142080207217</t>
  </si>
  <si>
    <t>万梦玥</t>
  </si>
  <si>
    <t>东宝区职业技术教育中心</t>
  </si>
  <si>
    <t>护理专业教师</t>
  </si>
  <si>
    <t>5442080935628</t>
  </si>
  <si>
    <t>杨灿</t>
  </si>
  <si>
    <t>14208005005001002</t>
  </si>
  <si>
    <t>5442080935402</t>
  </si>
  <si>
    <t>鲁梦瑶</t>
  </si>
  <si>
    <t>5442080935507</t>
  </si>
  <si>
    <t>王菲</t>
  </si>
  <si>
    <t>东宝公证处</t>
  </si>
  <si>
    <t>公证员</t>
  </si>
  <si>
    <t>2142080310805</t>
  </si>
  <si>
    <t>周帅</t>
  </si>
  <si>
    <t>14208005006001001</t>
  </si>
  <si>
    <t>2142080310003</t>
  </si>
  <si>
    <t>闫津歌</t>
  </si>
  <si>
    <t>2142080311018</t>
  </si>
  <si>
    <t>王琳</t>
  </si>
  <si>
    <t>东宝区财政局石桥驿分局</t>
  </si>
  <si>
    <t>1142080724205</t>
  </si>
  <si>
    <t>彭嘉欣</t>
  </si>
  <si>
    <t>14208005007001001</t>
  </si>
  <si>
    <t>1142080723926</t>
  </si>
  <si>
    <t>张晓霜</t>
  </si>
  <si>
    <t>1142080722102</t>
  </si>
  <si>
    <t>杨书维</t>
  </si>
  <si>
    <t>东宝区马河镇财政所</t>
  </si>
  <si>
    <t>1142080724425</t>
  </si>
  <si>
    <t>王芮</t>
  </si>
  <si>
    <t>14208005007002001</t>
  </si>
  <si>
    <t>1142080724724</t>
  </si>
  <si>
    <t>谢舒芸</t>
  </si>
  <si>
    <t>1142080721207</t>
  </si>
  <si>
    <t>赵楚乔</t>
  </si>
  <si>
    <t>东宝区栗溪镇财政所</t>
  </si>
  <si>
    <t>会计</t>
  </si>
  <si>
    <t>2142080311629</t>
  </si>
  <si>
    <t>刘万军</t>
  </si>
  <si>
    <t>14208005007003001</t>
  </si>
  <si>
    <t>2142080311110</t>
  </si>
  <si>
    <t>王宇飞</t>
  </si>
  <si>
    <t>2142080309707</t>
  </si>
  <si>
    <t>覃凌翔</t>
  </si>
  <si>
    <t>东宝区仙居乡财政所</t>
  </si>
  <si>
    <t>2142080414808</t>
  </si>
  <si>
    <t>彭立男</t>
  </si>
  <si>
    <t>14208005007004001</t>
  </si>
  <si>
    <t>2142080412029</t>
  </si>
  <si>
    <t>余卓凡</t>
  </si>
  <si>
    <t>2142080412928</t>
  </si>
  <si>
    <t>袁慧娟</t>
  </si>
  <si>
    <t>东宝区公共就业和人才服务中心</t>
  </si>
  <si>
    <t>1142080722220</t>
  </si>
  <si>
    <t>刘佳慧</t>
  </si>
  <si>
    <t>14208005008001001</t>
  </si>
  <si>
    <t>1142080721816</t>
  </si>
  <si>
    <t>范雨苓</t>
  </si>
  <si>
    <t>1142080723620</t>
  </si>
  <si>
    <t>张诗仪</t>
  </si>
  <si>
    <t>东宝区建设工程服务中心</t>
  </si>
  <si>
    <t>3142080517630</t>
  </si>
  <si>
    <t>丁一</t>
  </si>
  <si>
    <t>14208005009001001</t>
  </si>
  <si>
    <t>3142080518624</t>
  </si>
  <si>
    <t>伍华锋</t>
  </si>
  <si>
    <t>3142080516225</t>
  </si>
  <si>
    <t>何牧</t>
  </si>
  <si>
    <t>3142080518305</t>
  </si>
  <si>
    <t>郑亚强</t>
  </si>
  <si>
    <t>14208005009001002</t>
  </si>
  <si>
    <t>3142080516625</t>
  </si>
  <si>
    <t>闵恒</t>
  </si>
  <si>
    <t>3142080517324</t>
  </si>
  <si>
    <t>陈明</t>
  </si>
  <si>
    <t>东宝区道路运输发展中心</t>
  </si>
  <si>
    <t>1142080722925</t>
  </si>
  <si>
    <t>王梦宇</t>
  </si>
  <si>
    <t>14208005010001001</t>
  </si>
  <si>
    <t>1142080722922</t>
  </si>
  <si>
    <t>饶科</t>
  </si>
  <si>
    <t>缺考</t>
  </si>
  <si>
    <t>1142080724116</t>
  </si>
  <si>
    <t>廖玥</t>
  </si>
  <si>
    <t>1142080724829</t>
  </si>
  <si>
    <t>杨安欣</t>
  </si>
  <si>
    <t>14208005010001002</t>
  </si>
  <si>
    <t>1142080724419</t>
  </si>
  <si>
    <t>代敏</t>
  </si>
  <si>
    <t>1142080725720</t>
  </si>
  <si>
    <t>杨佳晨</t>
  </si>
  <si>
    <t>东宝区物流发展服务中心</t>
  </si>
  <si>
    <t>1142080723326</t>
  </si>
  <si>
    <t>刘伟凯</t>
  </si>
  <si>
    <t>14208005010002001</t>
  </si>
  <si>
    <t>1142080721314</t>
  </si>
  <si>
    <t>欧阳光宇</t>
  </si>
  <si>
    <t>1142080722830</t>
  </si>
  <si>
    <t>钟佩雯</t>
  </si>
  <si>
    <t>东宝区公路建设养护中心</t>
  </si>
  <si>
    <t>1142080723103</t>
  </si>
  <si>
    <t>马永杰</t>
  </si>
  <si>
    <t>14208005010003001</t>
  </si>
  <si>
    <t>1142080725221</t>
  </si>
  <si>
    <t>孔奥林</t>
  </si>
  <si>
    <t>1142080724518</t>
  </si>
  <si>
    <t>向慧毅</t>
  </si>
  <si>
    <t>1142080724201</t>
  </si>
  <si>
    <t>张瑞云</t>
  </si>
  <si>
    <t>1142080721429</t>
  </si>
  <si>
    <t>杨珊</t>
  </si>
  <si>
    <t>1142080723110</t>
  </si>
  <si>
    <t>郑明君</t>
  </si>
  <si>
    <t>3142080518411</t>
  </si>
  <si>
    <t>许嘉伦</t>
  </si>
  <si>
    <t>14208005010003002</t>
  </si>
  <si>
    <t>3142080515829</t>
  </si>
  <si>
    <t>刘贞翔</t>
  </si>
  <si>
    <t>3142080518225</t>
  </si>
  <si>
    <t>郑绪岚</t>
  </si>
  <si>
    <t>3142080517907</t>
  </si>
  <si>
    <t>宋文杰</t>
  </si>
  <si>
    <t>3142080517709</t>
  </si>
  <si>
    <t>路杨杨</t>
  </si>
  <si>
    <t>3142080517523</t>
  </si>
  <si>
    <t>李洋珂</t>
  </si>
  <si>
    <t>东宝区水利规费管理站</t>
  </si>
  <si>
    <t>1142080725807</t>
  </si>
  <si>
    <t>赵明明</t>
  </si>
  <si>
    <t>14208005011001001</t>
  </si>
  <si>
    <t>1142080723720</t>
  </si>
  <si>
    <t>张晓卉</t>
  </si>
  <si>
    <t>1142080724817</t>
  </si>
  <si>
    <t>余严妍</t>
  </si>
  <si>
    <t>东宝区水政监察大队</t>
  </si>
  <si>
    <t>1142080723514</t>
  </si>
  <si>
    <t>盛金辉</t>
  </si>
  <si>
    <t>14208005011002001</t>
  </si>
  <si>
    <t>1142080721301</t>
  </si>
  <si>
    <t>陈都</t>
  </si>
  <si>
    <t>1142080721525</t>
  </si>
  <si>
    <t>王淼星</t>
  </si>
  <si>
    <t>东宝区农业安全监管中心</t>
  </si>
  <si>
    <t>2142080413330</t>
  </si>
  <si>
    <t>徐文俊</t>
  </si>
  <si>
    <t>14208005012001001</t>
  </si>
  <si>
    <t>2142080413911</t>
  </si>
  <si>
    <t>徐嘉欣</t>
  </si>
  <si>
    <t>2142080412521</t>
  </si>
  <si>
    <t>胡悦媛</t>
  </si>
  <si>
    <t>2142080413105</t>
  </si>
  <si>
    <t>刘丹</t>
  </si>
  <si>
    <t>东宝区文化馆</t>
  </si>
  <si>
    <t>2142080413014</t>
  </si>
  <si>
    <t>余鹏泊</t>
  </si>
  <si>
    <t>14208005013001001</t>
  </si>
  <si>
    <t>2142080414324</t>
  </si>
  <si>
    <t>张准</t>
  </si>
  <si>
    <t>2142080412601</t>
  </si>
  <si>
    <t>陈伟伟</t>
  </si>
  <si>
    <t>东宝区栗溪镇卫生院</t>
  </si>
  <si>
    <t>护理人员</t>
  </si>
  <si>
    <t>5442080935001</t>
  </si>
  <si>
    <t>郭明月</t>
  </si>
  <si>
    <t>14208005014001002</t>
  </si>
  <si>
    <t>5442080935618</t>
  </si>
  <si>
    <t>曾娅梅</t>
  </si>
  <si>
    <t>5442080935316</t>
  </si>
  <si>
    <t>刘梦</t>
  </si>
  <si>
    <t>东宝区仙居乡卫生院</t>
  </si>
  <si>
    <t>临床医生</t>
  </si>
  <si>
    <t>5242080934403</t>
  </si>
  <si>
    <t>陈巧</t>
  </si>
  <si>
    <t>14208005014003001</t>
  </si>
  <si>
    <t>5242080934515</t>
  </si>
  <si>
    <t>孙琴琴</t>
  </si>
  <si>
    <t>5242080934627</t>
  </si>
  <si>
    <t>张敏</t>
  </si>
  <si>
    <t>东宝区石桥驿镇卫生院</t>
  </si>
  <si>
    <t>5242080934324</t>
  </si>
  <si>
    <t>胡巍</t>
  </si>
  <si>
    <t>14208005014004001</t>
  </si>
  <si>
    <t>5242080934316</t>
  </si>
  <si>
    <t>赵兴葛</t>
  </si>
  <si>
    <t>5242080934602</t>
  </si>
  <si>
    <t>王纪元</t>
  </si>
  <si>
    <t>口腔医生</t>
  </si>
  <si>
    <t>5242080934503</t>
  </si>
  <si>
    <t>赵兴怡</t>
  </si>
  <si>
    <t>14208005014004002</t>
  </si>
  <si>
    <t>5242080934618</t>
  </si>
  <si>
    <t>廖俊单</t>
  </si>
  <si>
    <t>5242080934314</t>
  </si>
  <si>
    <t>王慧娟</t>
  </si>
  <si>
    <t>东宝区子陵铺镇中心卫生院</t>
  </si>
  <si>
    <t>针灸推拿医生</t>
  </si>
  <si>
    <t>5142080934212</t>
  </si>
  <si>
    <t>严定轩</t>
  </si>
  <si>
    <t>14208005014005001</t>
  </si>
  <si>
    <t>5142080934206</t>
  </si>
  <si>
    <t>叶子雷</t>
  </si>
  <si>
    <t>5142080934210</t>
  </si>
  <si>
    <t>符娅</t>
  </si>
  <si>
    <t>东宝区卫生和计划生育综合监督执法局</t>
  </si>
  <si>
    <t>临床医师</t>
  </si>
  <si>
    <t>5242080934418</t>
  </si>
  <si>
    <t>官芮</t>
  </si>
  <si>
    <t>14208005014008001</t>
  </si>
  <si>
    <t>5242080934718</t>
  </si>
  <si>
    <t>朱晓艺</t>
  </si>
  <si>
    <t>5242080934523</t>
  </si>
  <si>
    <t>孙虎</t>
  </si>
  <si>
    <t>东宝区安全生产执法监察大队</t>
  </si>
  <si>
    <t>1142080722605</t>
  </si>
  <si>
    <t>杨昊颖</t>
  </si>
  <si>
    <t>14208005015001001</t>
  </si>
  <si>
    <t>1142080723810</t>
  </si>
  <si>
    <t>田钰圣</t>
  </si>
  <si>
    <t>1142080722410</t>
  </si>
  <si>
    <t>李明浩</t>
  </si>
  <si>
    <t>1142080723030</t>
  </si>
  <si>
    <t>张羽</t>
  </si>
  <si>
    <t>14208005015001002</t>
  </si>
  <si>
    <t>1142080725901</t>
  </si>
  <si>
    <t>祝娟</t>
  </si>
  <si>
    <t>1142080725023</t>
  </si>
  <si>
    <t>温素洪</t>
  </si>
  <si>
    <t>1142080725011</t>
  </si>
  <si>
    <t>李欣然</t>
  </si>
  <si>
    <t>1142080724720</t>
  </si>
  <si>
    <t>金凌凌</t>
  </si>
  <si>
    <t>1142080722227</t>
  </si>
  <si>
    <t>王旭丹</t>
  </si>
  <si>
    <t>1142080725211</t>
  </si>
  <si>
    <t>陈浩</t>
  </si>
  <si>
    <t>14208005015001003</t>
  </si>
  <si>
    <t>1142080723106</t>
  </si>
  <si>
    <t>张凯旋</t>
  </si>
  <si>
    <t>1142080721328</t>
  </si>
  <si>
    <t>贺俊辉</t>
  </si>
  <si>
    <t>1142080725928</t>
  </si>
  <si>
    <t>姚玲卉</t>
  </si>
  <si>
    <t>1142080726129</t>
  </si>
  <si>
    <t>刘义朋</t>
  </si>
  <si>
    <t>1142080722112</t>
  </si>
  <si>
    <t>姚舒欣</t>
  </si>
  <si>
    <t>东宝区市场监管服务中心</t>
  </si>
  <si>
    <t>工作人员1</t>
  </si>
  <si>
    <t>1142080726110</t>
  </si>
  <si>
    <t>陈露露</t>
  </si>
  <si>
    <t>14208005016001001</t>
  </si>
  <si>
    <t>1142080722909</t>
  </si>
  <si>
    <t>许金灿</t>
  </si>
  <si>
    <t>1142080724806</t>
  </si>
  <si>
    <t>刘元元</t>
  </si>
  <si>
    <t>工作人员2</t>
  </si>
  <si>
    <t>3142080619405</t>
  </si>
  <si>
    <t>任梦晗</t>
  </si>
  <si>
    <t>14208005016001002</t>
  </si>
  <si>
    <t>3142080619004</t>
  </si>
  <si>
    <t>吴天赐</t>
  </si>
  <si>
    <t>3142080620111</t>
  </si>
  <si>
    <t>吴子旋</t>
  </si>
  <si>
    <t>工作人员3</t>
  </si>
  <si>
    <t>3142080620220</t>
  </si>
  <si>
    <t>王静雅</t>
  </si>
  <si>
    <t>14208005016001003</t>
  </si>
  <si>
    <t>3142080619827</t>
  </si>
  <si>
    <t>田姝敏</t>
  </si>
  <si>
    <t>3142080618721</t>
  </si>
  <si>
    <t>王芷萱</t>
  </si>
  <si>
    <t>工作人员4</t>
  </si>
  <si>
    <t>3142080619725</t>
  </si>
  <si>
    <t>毛淼</t>
  </si>
  <si>
    <t>14208005016001004</t>
  </si>
  <si>
    <t>3142080619415</t>
  </si>
  <si>
    <t>李文如</t>
  </si>
  <si>
    <t>3142080620707</t>
  </si>
  <si>
    <t>李强</t>
  </si>
  <si>
    <t>东宝区统计局数据管理中心</t>
  </si>
  <si>
    <t>2142080414215</t>
  </si>
  <si>
    <t>夏心悦</t>
  </si>
  <si>
    <t>14208005017001001</t>
  </si>
  <si>
    <t>2142080414312</t>
  </si>
  <si>
    <t>陈密</t>
  </si>
  <si>
    <t>2142080414123</t>
  </si>
  <si>
    <t>许进文</t>
  </si>
  <si>
    <t>东宝区医疗保障服务中心</t>
  </si>
  <si>
    <t>2142080414709</t>
  </si>
  <si>
    <t>代雯婷</t>
  </si>
  <si>
    <t>14208005018001001</t>
  </si>
  <si>
    <t>2142080414013</t>
  </si>
  <si>
    <t>郭亚玲</t>
  </si>
  <si>
    <t>2142080414010</t>
  </si>
  <si>
    <t>许云瑞</t>
  </si>
  <si>
    <t>东宝区城管执法大队</t>
  </si>
  <si>
    <t>财务人员</t>
  </si>
  <si>
    <t>2142080413126</t>
  </si>
  <si>
    <t>陈雪娇</t>
  </si>
  <si>
    <t>14208005019001001</t>
  </si>
  <si>
    <t>2142080412709</t>
  </si>
  <si>
    <t>夏子涵</t>
  </si>
  <si>
    <t>2142080412310</t>
  </si>
  <si>
    <t>柳茜</t>
  </si>
  <si>
    <t>东宝区违法建设治理中心</t>
  </si>
  <si>
    <t>拆违控违管理人员</t>
  </si>
  <si>
    <t>1142080830914</t>
  </si>
  <si>
    <t>蔡倩倩</t>
  </si>
  <si>
    <t>14208005019002001</t>
  </si>
  <si>
    <t>1142080831225</t>
  </si>
  <si>
    <t>刘柳</t>
  </si>
  <si>
    <t>1142080827310</t>
  </si>
  <si>
    <t>彭瑞琪</t>
  </si>
  <si>
    <t>东宝区市政园林建设维护中心</t>
  </si>
  <si>
    <t>园林绿化管理人员</t>
  </si>
  <si>
    <t>3142080620110</t>
  </si>
  <si>
    <t>孙琪</t>
  </si>
  <si>
    <t>14208005019003001</t>
  </si>
  <si>
    <t>3142080619001</t>
  </si>
  <si>
    <t>刘商</t>
  </si>
  <si>
    <t>东宝区行政审批服务中心</t>
  </si>
  <si>
    <t>1142080827923</t>
  </si>
  <si>
    <t>张梦婕</t>
  </si>
  <si>
    <t>14208005020001001</t>
  </si>
  <si>
    <t>1142080829219</t>
  </si>
  <si>
    <t>张晓萱</t>
  </si>
  <si>
    <t>1142080827107</t>
  </si>
  <si>
    <t>张雨</t>
  </si>
  <si>
    <t>东宝区招商局招商中心</t>
  </si>
  <si>
    <t>1142080826618</t>
  </si>
  <si>
    <t>刘丝宇</t>
  </si>
  <si>
    <t>14208005021001001</t>
  </si>
  <si>
    <t>1142080830806</t>
  </si>
  <si>
    <t>彭帅</t>
  </si>
  <si>
    <t>1142080826822</t>
  </si>
  <si>
    <t>许东</t>
  </si>
  <si>
    <t>1142080827214</t>
  </si>
  <si>
    <t>王栋</t>
  </si>
  <si>
    <t>14208005021001002</t>
  </si>
  <si>
    <t>1142080831518</t>
  </si>
  <si>
    <t>刘玲</t>
  </si>
  <si>
    <t>1142080831422</t>
  </si>
  <si>
    <t>廖华清</t>
  </si>
  <si>
    <t>2142080414406</t>
  </si>
  <si>
    <t>古蓓文</t>
  </si>
  <si>
    <t>14208005021001003</t>
  </si>
  <si>
    <t>2142080412405</t>
  </si>
  <si>
    <t>唐雪韵</t>
  </si>
  <si>
    <t>2142080412224</t>
  </si>
  <si>
    <t>曾睿洁</t>
  </si>
  <si>
    <t>东宝区公共资源交易中心</t>
  </si>
  <si>
    <t>1142080826407</t>
  </si>
  <si>
    <t>彭小燕</t>
  </si>
  <si>
    <t>14208005022001001</t>
  </si>
  <si>
    <t>1142080831321</t>
  </si>
  <si>
    <t>杨蓉</t>
  </si>
  <si>
    <t>1142080828905</t>
  </si>
  <si>
    <t>韩杨</t>
  </si>
  <si>
    <t>东宝区泉口街道党群服务中心</t>
  </si>
  <si>
    <t>1142080828816</t>
  </si>
  <si>
    <t>赵孝廉</t>
  </si>
  <si>
    <t>14208005023001001</t>
  </si>
  <si>
    <t>1142080829709</t>
  </si>
  <si>
    <t>谭秋雨</t>
  </si>
  <si>
    <t>1142080830330</t>
  </si>
  <si>
    <t>邓雯倩</t>
  </si>
  <si>
    <t>东宝区泉口街道社区网格管理综合服务中心</t>
  </si>
  <si>
    <t>1142080827422</t>
  </si>
  <si>
    <t>王华格</t>
  </si>
  <si>
    <t>14208005023002001</t>
  </si>
  <si>
    <t>1142080826707</t>
  </si>
  <si>
    <t>付玲</t>
  </si>
  <si>
    <t>1142080827330</t>
  </si>
  <si>
    <t>文泽宣</t>
  </si>
  <si>
    <t>东宝区龙泉街道党群服务中心</t>
  </si>
  <si>
    <t>1142080831413</t>
  </si>
  <si>
    <t>龚毅曼</t>
  </si>
  <si>
    <t>14208005024001001</t>
  </si>
  <si>
    <t>1142080829926</t>
  </si>
  <si>
    <t>李思</t>
  </si>
  <si>
    <t>1142080831508</t>
  </si>
  <si>
    <t>曹时超</t>
  </si>
  <si>
    <t>1142080828922</t>
  </si>
  <si>
    <t>陈宝婕</t>
  </si>
  <si>
    <t>14208005024001002</t>
  </si>
  <si>
    <t>1142080827718</t>
  </si>
  <si>
    <t>张芯瑞</t>
  </si>
  <si>
    <t>1142080828630</t>
  </si>
  <si>
    <t>李清瑶</t>
  </si>
  <si>
    <t>东宝区龙泉街道综合执法中心</t>
  </si>
  <si>
    <t>1142080829506</t>
  </si>
  <si>
    <t>陈雅欣</t>
  </si>
  <si>
    <t>14208005024002001</t>
  </si>
  <si>
    <t>1142080831007</t>
  </si>
  <si>
    <t>申于熙</t>
  </si>
  <si>
    <t>1142080831204</t>
  </si>
  <si>
    <t>贺晓溦</t>
  </si>
  <si>
    <t>荆门市东宝区马河林业管理站</t>
  </si>
  <si>
    <t>3142080620514</t>
  </si>
  <si>
    <t>曾义</t>
  </si>
  <si>
    <t>14208005025001001</t>
  </si>
  <si>
    <t>3142080618925</t>
  </si>
  <si>
    <t>李亚清</t>
  </si>
  <si>
    <t>3142080620017</t>
  </si>
  <si>
    <t>刘承贵</t>
  </si>
  <si>
    <t>荆门市东宝区仙居林业管理站</t>
  </si>
  <si>
    <t>3142080620921</t>
  </si>
  <si>
    <t>刘羽</t>
  </si>
  <si>
    <t>14208005025002001</t>
  </si>
  <si>
    <t>3142080619726</t>
  </si>
  <si>
    <t>王欣</t>
  </si>
  <si>
    <t>3142080620821</t>
  </si>
  <si>
    <t>文凡</t>
  </si>
  <si>
    <t>荆门市东宝区子陵林业管理站</t>
  </si>
  <si>
    <t>3142080620319</t>
  </si>
  <si>
    <t>陈思远</t>
  </si>
  <si>
    <t>14208005025004001</t>
  </si>
  <si>
    <t>3142080620112</t>
  </si>
  <si>
    <t>万涛</t>
  </si>
  <si>
    <t>3142080619523</t>
  </si>
  <si>
    <t>黄若璇</t>
  </si>
  <si>
    <t>附件：</t>
  </si>
  <si>
    <t>荆门市东宝区2022年事业单位公开招聘工作人员综合成绩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</si>
</sst>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华文中宋"/>
      <charset val="134"/>
    </font>
    <font>
      <sz val="20"/>
      <name val="华文中宋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0" applyFont="1" applyFill="1" applyAlignment="1" applyProtection="1">
      <alignment vertical="center"/>
    </xf>
    <xf numFmtId="0" fontId="0" fillId="0" borderId="0" xfId="50">
      <alignment vertical="center"/>
    </xf>
    <xf numFmtId="0" fontId="0" fillId="0" borderId="0" xfId="50" applyFill="1" applyAlignment="1" applyProtection="1">
      <alignment vertical="center"/>
    </xf>
    <xf numFmtId="0" fontId="2" fillId="0" borderId="0" xfId="50" applyFont="1" applyFill="1" applyAlignment="1" applyProtection="1">
      <alignment horizontal="center" vertical="center" wrapText="1"/>
    </xf>
    <xf numFmtId="0" fontId="3" fillId="0" borderId="0" xfId="5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6" fillId="4" borderId="1" xfId="49" applyFont="1" applyFill="1" applyBorder="1" applyAlignment="1">
      <alignment horizontal="center" vertical="center"/>
    </xf>
    <xf numFmtId="176" fontId="0" fillId="4" borderId="1" xfId="0" applyNumberFormat="1" applyFill="1" applyBorder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>
      <alignment horizontal="center" vertical="center" wrapText="1"/>
    </xf>
    <xf numFmtId="0" fontId="6" fillId="5" borderId="1" xfId="49" applyFont="1" applyFill="1" applyBorder="1" applyAlignment="1">
      <alignment horizontal="center" vertical="center"/>
    </xf>
    <xf numFmtId="176" fontId="0" fillId="5" borderId="1" xfId="0" applyNumberFormat="1" applyFill="1" applyBorder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176" fontId="8" fillId="6" borderId="1" xfId="0" applyNumberFormat="1" applyFont="1" applyFill="1" applyBorder="1" applyAlignment="1">
      <alignment horizontal="center" vertical="center" wrapText="1"/>
    </xf>
    <xf numFmtId="0" fontId="6" fillId="6" borderId="1" xfId="49" applyFont="1" applyFill="1" applyBorder="1" applyAlignment="1">
      <alignment horizontal="center" vertical="center"/>
    </xf>
    <xf numFmtId="176" fontId="0" fillId="6" borderId="1" xfId="0" applyNumberFormat="1" applyFill="1" applyBorder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5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7" fillId="3" borderId="1" xfId="0" applyFont="1" applyFill="1" applyBorder="1" applyAlignment="1" quotePrefix="1">
      <alignment horizontal="center" vertical="center" wrapText="1"/>
    </xf>
    <xf numFmtId="0" fontId="7" fillId="4" borderId="1" xfId="0" applyNumberFormat="1" applyFont="1" applyFill="1" applyBorder="1" applyAlignment="1" quotePrefix="1">
      <alignment horizontal="center" vertical="center" wrapText="1"/>
    </xf>
    <xf numFmtId="0" fontId="6" fillId="4" borderId="1" xfId="0" applyNumberFormat="1" applyFont="1" applyFill="1" applyBorder="1" applyAlignment="1" quotePrefix="1">
      <alignment horizontal="center" vertical="center" wrapText="1"/>
    </xf>
    <xf numFmtId="0" fontId="7" fillId="4" borderId="1" xfId="0" applyFont="1" applyFill="1" applyBorder="1" applyAlignment="1" quotePrefix="1">
      <alignment horizontal="center" vertical="center" wrapText="1"/>
    </xf>
    <xf numFmtId="0" fontId="7" fillId="5" borderId="1" xfId="0" applyNumberFormat="1" applyFont="1" applyFill="1" applyBorder="1" applyAlignment="1" quotePrefix="1">
      <alignment horizontal="center" vertical="center" wrapText="1"/>
    </xf>
    <xf numFmtId="0" fontId="6" fillId="5" borderId="1" xfId="0" applyNumberFormat="1" applyFont="1" applyFill="1" applyBorder="1" applyAlignment="1" quotePrefix="1">
      <alignment horizontal="center" vertical="center" wrapText="1"/>
    </xf>
    <xf numFmtId="0" fontId="7" fillId="5" borderId="1" xfId="0" applyFont="1" applyFill="1" applyBorder="1" applyAlignment="1" quotePrefix="1">
      <alignment horizontal="center" vertical="center" wrapText="1"/>
    </xf>
    <xf numFmtId="0" fontId="7" fillId="6" borderId="1" xfId="0" applyNumberFormat="1" applyFont="1" applyFill="1" applyBorder="1" applyAlignment="1" quotePrefix="1">
      <alignment horizontal="center" vertical="center" wrapText="1"/>
    </xf>
    <xf numFmtId="0" fontId="6" fillId="6" borderId="1" xfId="0" applyNumberFormat="1" applyFont="1" applyFill="1" applyBorder="1" applyAlignment="1" quotePrefix="1">
      <alignment horizontal="center" vertical="center" wrapText="1"/>
    </xf>
    <xf numFmtId="0" fontId="7" fillId="6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5"/>
  <sheetViews>
    <sheetView topLeftCell="A25" workbookViewId="0">
      <selection activeCell="P5" sqref="P5"/>
    </sheetView>
  </sheetViews>
  <sheetFormatPr defaultColWidth="9" defaultRowHeight="13.5"/>
  <cols>
    <col min="1" max="1" width="4.625" customWidth="1"/>
    <col min="2" max="2" width="23.375" customWidth="1"/>
    <col min="3" max="3" width="14" customWidth="1"/>
    <col min="4" max="4" width="13.125" customWidth="1"/>
    <col min="5" max="5" width="7.375" customWidth="1"/>
    <col min="6" max="6" width="17.25" customWidth="1"/>
    <col min="7" max="7" width="5.5" customWidth="1"/>
    <col min="8" max="8" width="6.75" customWidth="1"/>
    <col min="9" max="9" width="6.5" customWidth="1"/>
    <col min="10" max="10" width="6" customWidth="1"/>
    <col min="11" max="11" width="5.875" customWidth="1"/>
    <col min="12" max="12" width="10.875" customWidth="1"/>
    <col min="13" max="13" width="5.875" customWidth="1"/>
    <col min="15" max="15" width="12.625"/>
    <col min="16" max="16" width="5.875" customWidth="1"/>
  </cols>
  <sheetData>
    <row r="1" ht="27" customHeight="1" spans="1:7">
      <c r="A1" s="2" t="s">
        <v>0</v>
      </c>
      <c r="B1" s="3"/>
      <c r="C1" s="3"/>
      <c r="E1" s="4"/>
      <c r="F1" s="3"/>
      <c r="G1" s="3"/>
    </row>
    <row r="2" ht="33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8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</row>
    <row r="4" ht="45" customHeight="1" spans="1:16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3" t="s">
        <v>14</v>
      </c>
      <c r="N4" s="23" t="s">
        <v>15</v>
      </c>
      <c r="O4" s="23" t="s">
        <v>16</v>
      </c>
      <c r="P4" s="8" t="s">
        <v>17</v>
      </c>
    </row>
    <row r="5" s="28" customFormat="1" ht="34.5" customHeight="1" spans="1:16">
      <c r="A5" s="33">
        <v>1</v>
      </c>
      <c r="B5" s="34" t="s">
        <v>18</v>
      </c>
      <c r="C5" s="34" t="s">
        <v>19</v>
      </c>
      <c r="D5" s="108" t="s">
        <v>20</v>
      </c>
      <c r="E5" s="109" t="s">
        <v>21</v>
      </c>
      <c r="F5" s="110" t="s">
        <v>22</v>
      </c>
      <c r="G5" s="38">
        <v>1</v>
      </c>
      <c r="H5" s="39">
        <v>99</v>
      </c>
      <c r="I5" s="39">
        <v>109</v>
      </c>
      <c r="J5" s="39">
        <v>208</v>
      </c>
      <c r="K5" s="83"/>
      <c r="L5" s="84">
        <v>27.7333333333333</v>
      </c>
      <c r="M5" s="85">
        <v>82.6</v>
      </c>
      <c r="N5" s="86">
        <f t="shared" ref="N5:N68" si="0">M5*0.6</f>
        <v>49.56</v>
      </c>
      <c r="O5" s="86">
        <f t="shared" ref="O5:O68" si="1">L5+N5</f>
        <v>77.2933333333333</v>
      </c>
      <c r="P5" s="83">
        <f>SUMPRODUCT(($F$5:$F$175=F5)*($O$5:$O$175&gt;O5))+1</f>
        <v>1</v>
      </c>
    </row>
    <row r="6" s="28" customFormat="1" ht="34.5" customHeight="1" spans="1:16">
      <c r="A6" s="33">
        <v>2</v>
      </c>
      <c r="B6" s="34" t="s">
        <v>18</v>
      </c>
      <c r="C6" s="34" t="s">
        <v>19</v>
      </c>
      <c r="D6" s="108" t="s">
        <v>23</v>
      </c>
      <c r="E6" s="109" t="s">
        <v>24</v>
      </c>
      <c r="F6" s="110" t="s">
        <v>22</v>
      </c>
      <c r="G6" s="40"/>
      <c r="H6" s="39">
        <v>88</v>
      </c>
      <c r="I6" s="39">
        <v>100.5</v>
      </c>
      <c r="J6" s="39">
        <v>188.5</v>
      </c>
      <c r="K6" s="83"/>
      <c r="L6" s="84">
        <v>25.1333333333333</v>
      </c>
      <c r="M6" s="85">
        <v>80</v>
      </c>
      <c r="N6" s="86">
        <f t="shared" si="0"/>
        <v>48</v>
      </c>
      <c r="O6" s="86">
        <f t="shared" si="1"/>
        <v>73.1333333333333</v>
      </c>
      <c r="P6" s="83">
        <f t="shared" ref="P6:P37" si="2">SUMPRODUCT(($F$5:$F$175=F6)*($O$5:$O$175&gt;O6))+1</f>
        <v>2</v>
      </c>
    </row>
    <row r="7" s="28" customFormat="1" ht="34.5" customHeight="1" spans="1:16">
      <c r="A7" s="33">
        <v>3</v>
      </c>
      <c r="B7" s="34" t="s">
        <v>18</v>
      </c>
      <c r="C7" s="34" t="s">
        <v>19</v>
      </c>
      <c r="D7" s="108" t="s">
        <v>25</v>
      </c>
      <c r="E7" s="109" t="s">
        <v>26</v>
      </c>
      <c r="F7" s="110" t="s">
        <v>22</v>
      </c>
      <c r="G7" s="41"/>
      <c r="H7" s="39">
        <v>89</v>
      </c>
      <c r="I7" s="39">
        <v>99</v>
      </c>
      <c r="J7" s="39">
        <v>188</v>
      </c>
      <c r="K7" s="83"/>
      <c r="L7" s="84">
        <v>25.0666666666667</v>
      </c>
      <c r="M7" s="85">
        <v>78.8</v>
      </c>
      <c r="N7" s="86">
        <f t="shared" si="0"/>
        <v>47.28</v>
      </c>
      <c r="O7" s="86">
        <f t="shared" si="1"/>
        <v>72.3466666666667</v>
      </c>
      <c r="P7" s="83">
        <f t="shared" si="2"/>
        <v>3</v>
      </c>
    </row>
    <row r="8" s="28" customFormat="1" ht="34.5" customHeight="1" spans="1:16">
      <c r="A8" s="33">
        <v>4</v>
      </c>
      <c r="B8" s="42" t="s">
        <v>27</v>
      </c>
      <c r="C8" s="42" t="s">
        <v>28</v>
      </c>
      <c r="D8" s="108" t="s">
        <v>29</v>
      </c>
      <c r="E8" s="109" t="s">
        <v>30</v>
      </c>
      <c r="F8" s="110" t="s">
        <v>31</v>
      </c>
      <c r="G8" s="38">
        <v>1</v>
      </c>
      <c r="H8" s="39">
        <v>92.5</v>
      </c>
      <c r="I8" s="39">
        <v>126.5</v>
      </c>
      <c r="J8" s="39">
        <v>219</v>
      </c>
      <c r="K8" s="83"/>
      <c r="L8" s="84">
        <v>29.2</v>
      </c>
      <c r="M8" s="85">
        <v>81</v>
      </c>
      <c r="N8" s="86">
        <f t="shared" si="0"/>
        <v>48.6</v>
      </c>
      <c r="O8" s="86">
        <f t="shared" si="1"/>
        <v>77.8</v>
      </c>
      <c r="P8" s="83">
        <f t="shared" si="2"/>
        <v>1</v>
      </c>
    </row>
    <row r="9" s="28" customFormat="1" ht="34.5" customHeight="1" spans="1:16">
      <c r="A9" s="33">
        <v>5</v>
      </c>
      <c r="B9" s="42" t="s">
        <v>27</v>
      </c>
      <c r="C9" s="42" t="s">
        <v>28</v>
      </c>
      <c r="D9" s="108" t="s">
        <v>32</v>
      </c>
      <c r="E9" s="109" t="s">
        <v>33</v>
      </c>
      <c r="F9" s="110" t="s">
        <v>31</v>
      </c>
      <c r="G9" s="40"/>
      <c r="H9" s="39">
        <v>122.5</v>
      </c>
      <c r="I9" s="39">
        <v>91.5</v>
      </c>
      <c r="J9" s="39">
        <v>214</v>
      </c>
      <c r="K9" s="83"/>
      <c r="L9" s="84">
        <v>28.5333333333333</v>
      </c>
      <c r="M9" s="85">
        <v>81.8</v>
      </c>
      <c r="N9" s="86">
        <f t="shared" si="0"/>
        <v>49.08</v>
      </c>
      <c r="O9" s="86">
        <f t="shared" si="1"/>
        <v>77.6133333333333</v>
      </c>
      <c r="P9" s="83">
        <f t="shared" si="2"/>
        <v>2</v>
      </c>
    </row>
    <row r="10" s="28" customFormat="1" ht="34.5" customHeight="1" spans="1:16">
      <c r="A10" s="33">
        <v>6</v>
      </c>
      <c r="B10" s="42" t="s">
        <v>27</v>
      </c>
      <c r="C10" s="42" t="s">
        <v>28</v>
      </c>
      <c r="D10" s="108" t="s">
        <v>34</v>
      </c>
      <c r="E10" s="109" t="s">
        <v>35</v>
      </c>
      <c r="F10" s="110" t="s">
        <v>31</v>
      </c>
      <c r="G10" s="41"/>
      <c r="H10" s="39">
        <v>103</v>
      </c>
      <c r="I10" s="39">
        <v>106</v>
      </c>
      <c r="J10" s="39">
        <v>209</v>
      </c>
      <c r="K10" s="83"/>
      <c r="L10" s="84">
        <v>27.8666666666667</v>
      </c>
      <c r="M10" s="85">
        <v>82.6</v>
      </c>
      <c r="N10" s="86">
        <f t="shared" si="0"/>
        <v>49.56</v>
      </c>
      <c r="O10" s="86">
        <f t="shared" si="1"/>
        <v>77.4266666666667</v>
      </c>
      <c r="P10" s="83">
        <f t="shared" si="2"/>
        <v>3</v>
      </c>
    </row>
    <row r="11" s="28" customFormat="1" ht="34.5" customHeight="1" spans="1:16">
      <c r="A11" s="33">
        <v>7</v>
      </c>
      <c r="B11" s="42" t="s">
        <v>36</v>
      </c>
      <c r="C11" s="42" t="s">
        <v>37</v>
      </c>
      <c r="D11" s="108" t="s">
        <v>38</v>
      </c>
      <c r="E11" s="109" t="s">
        <v>39</v>
      </c>
      <c r="F11" s="110" t="s">
        <v>40</v>
      </c>
      <c r="G11" s="38">
        <v>1</v>
      </c>
      <c r="H11" s="39">
        <v>108.5</v>
      </c>
      <c r="I11" s="39">
        <v>109.5</v>
      </c>
      <c r="J11" s="39">
        <v>218</v>
      </c>
      <c r="K11" s="83"/>
      <c r="L11" s="84">
        <v>29.0666666666667</v>
      </c>
      <c r="M11" s="85">
        <v>86.8</v>
      </c>
      <c r="N11" s="86">
        <f t="shared" si="0"/>
        <v>52.08</v>
      </c>
      <c r="O11" s="86">
        <f t="shared" si="1"/>
        <v>81.1466666666667</v>
      </c>
      <c r="P11" s="83">
        <f t="shared" si="2"/>
        <v>1</v>
      </c>
    </row>
    <row r="12" s="28" customFormat="1" ht="34.5" customHeight="1" spans="1:16">
      <c r="A12" s="33">
        <v>8</v>
      </c>
      <c r="B12" s="42" t="s">
        <v>36</v>
      </c>
      <c r="C12" s="42" t="s">
        <v>37</v>
      </c>
      <c r="D12" s="108" t="s">
        <v>41</v>
      </c>
      <c r="E12" s="109" t="s">
        <v>42</v>
      </c>
      <c r="F12" s="110" t="s">
        <v>40</v>
      </c>
      <c r="G12" s="40"/>
      <c r="H12" s="39">
        <v>78.5</v>
      </c>
      <c r="I12" s="39">
        <v>108</v>
      </c>
      <c r="J12" s="39">
        <v>186.5</v>
      </c>
      <c r="K12" s="83"/>
      <c r="L12" s="84">
        <v>24.8666666666667</v>
      </c>
      <c r="M12" s="85">
        <v>82.4</v>
      </c>
      <c r="N12" s="86">
        <f t="shared" si="0"/>
        <v>49.44</v>
      </c>
      <c r="O12" s="86">
        <f t="shared" si="1"/>
        <v>74.3066666666667</v>
      </c>
      <c r="P12" s="83">
        <f t="shared" si="2"/>
        <v>3</v>
      </c>
    </row>
    <row r="13" s="28" customFormat="1" ht="34.5" customHeight="1" spans="1:16">
      <c r="A13" s="33">
        <v>9</v>
      </c>
      <c r="B13" s="42" t="s">
        <v>36</v>
      </c>
      <c r="C13" s="42" t="s">
        <v>37</v>
      </c>
      <c r="D13" s="108" t="s">
        <v>43</v>
      </c>
      <c r="E13" s="109" t="s">
        <v>44</v>
      </c>
      <c r="F13" s="110" t="s">
        <v>40</v>
      </c>
      <c r="G13" s="41"/>
      <c r="H13" s="39">
        <v>94.5</v>
      </c>
      <c r="I13" s="39">
        <v>88</v>
      </c>
      <c r="J13" s="39">
        <v>182.5</v>
      </c>
      <c r="K13" s="83"/>
      <c r="L13" s="84">
        <v>24.3333333333333</v>
      </c>
      <c r="M13" s="85">
        <v>83.8</v>
      </c>
      <c r="N13" s="86">
        <f t="shared" si="0"/>
        <v>50.28</v>
      </c>
      <c r="O13" s="86">
        <f t="shared" si="1"/>
        <v>74.6133333333333</v>
      </c>
      <c r="P13" s="83">
        <f t="shared" si="2"/>
        <v>2</v>
      </c>
    </row>
    <row r="14" s="28" customFormat="1" ht="34.5" customHeight="1" spans="1:16">
      <c r="A14" s="33">
        <v>10</v>
      </c>
      <c r="B14" s="42" t="s">
        <v>45</v>
      </c>
      <c r="C14" s="42" t="s">
        <v>46</v>
      </c>
      <c r="D14" s="108" t="s">
        <v>47</v>
      </c>
      <c r="E14" s="109" t="s">
        <v>48</v>
      </c>
      <c r="F14" s="110" t="s">
        <v>49</v>
      </c>
      <c r="G14" s="38">
        <v>1</v>
      </c>
      <c r="H14" s="39">
        <v>111</v>
      </c>
      <c r="I14" s="39">
        <v>97</v>
      </c>
      <c r="J14" s="39">
        <v>208</v>
      </c>
      <c r="K14" s="83"/>
      <c r="L14" s="84">
        <v>27.7333333333333</v>
      </c>
      <c r="M14" s="85">
        <v>84.6</v>
      </c>
      <c r="N14" s="86">
        <f t="shared" si="0"/>
        <v>50.76</v>
      </c>
      <c r="O14" s="86">
        <f t="shared" si="1"/>
        <v>78.4933333333333</v>
      </c>
      <c r="P14" s="83">
        <f t="shared" si="2"/>
        <v>1</v>
      </c>
    </row>
    <row r="15" s="28" customFormat="1" ht="34.5" customHeight="1" spans="1:16">
      <c r="A15" s="33">
        <v>11</v>
      </c>
      <c r="B15" s="42" t="s">
        <v>45</v>
      </c>
      <c r="C15" s="42" t="s">
        <v>46</v>
      </c>
      <c r="D15" s="108" t="s">
        <v>50</v>
      </c>
      <c r="E15" s="109" t="s">
        <v>51</v>
      </c>
      <c r="F15" s="110" t="s">
        <v>49</v>
      </c>
      <c r="G15" s="40"/>
      <c r="H15" s="39">
        <v>106</v>
      </c>
      <c r="I15" s="39">
        <v>99</v>
      </c>
      <c r="J15" s="39">
        <v>205</v>
      </c>
      <c r="K15" s="83"/>
      <c r="L15" s="84">
        <v>27.3333333333333</v>
      </c>
      <c r="M15" s="85">
        <v>78.2</v>
      </c>
      <c r="N15" s="86">
        <f t="shared" si="0"/>
        <v>46.92</v>
      </c>
      <c r="O15" s="86">
        <f t="shared" si="1"/>
        <v>74.2533333333333</v>
      </c>
      <c r="P15" s="83">
        <f t="shared" si="2"/>
        <v>2</v>
      </c>
    </row>
    <row r="16" s="28" customFormat="1" ht="34.5" customHeight="1" spans="1:16">
      <c r="A16" s="33">
        <v>12</v>
      </c>
      <c r="B16" s="42" t="s">
        <v>45</v>
      </c>
      <c r="C16" s="42" t="s">
        <v>46</v>
      </c>
      <c r="D16" s="108" t="s">
        <v>52</v>
      </c>
      <c r="E16" s="109" t="s">
        <v>53</v>
      </c>
      <c r="F16" s="110" t="s">
        <v>49</v>
      </c>
      <c r="G16" s="41"/>
      <c r="H16" s="39">
        <v>104</v>
      </c>
      <c r="I16" s="39">
        <v>100.5</v>
      </c>
      <c r="J16" s="39">
        <v>204.5</v>
      </c>
      <c r="K16" s="83"/>
      <c r="L16" s="84">
        <v>27.2666666666667</v>
      </c>
      <c r="M16" s="85">
        <v>75</v>
      </c>
      <c r="N16" s="86">
        <f t="shared" si="0"/>
        <v>45</v>
      </c>
      <c r="O16" s="86">
        <f t="shared" si="1"/>
        <v>72.2666666666667</v>
      </c>
      <c r="P16" s="83">
        <f t="shared" si="2"/>
        <v>3</v>
      </c>
    </row>
    <row r="17" s="29" customFormat="1" ht="34.5" customHeight="1" spans="1:16">
      <c r="A17" s="43">
        <v>13</v>
      </c>
      <c r="B17" s="44" t="s">
        <v>54</v>
      </c>
      <c r="C17" s="45" t="s">
        <v>55</v>
      </c>
      <c r="D17" s="111" t="s">
        <v>56</v>
      </c>
      <c r="E17" s="112" t="s">
        <v>57</v>
      </c>
      <c r="F17" s="113" t="s">
        <v>58</v>
      </c>
      <c r="G17" s="49">
        <v>1</v>
      </c>
      <c r="H17" s="50">
        <v>75.5</v>
      </c>
      <c r="I17" s="50">
        <v>111.9</v>
      </c>
      <c r="J17" s="50">
        <v>187.4</v>
      </c>
      <c r="K17" s="87"/>
      <c r="L17" s="88">
        <v>24.9866666666667</v>
      </c>
      <c r="M17" s="89">
        <v>80.8</v>
      </c>
      <c r="N17" s="90">
        <f t="shared" si="0"/>
        <v>48.48</v>
      </c>
      <c r="O17" s="90">
        <f t="shared" si="1"/>
        <v>73.4666666666667</v>
      </c>
      <c r="P17" s="87">
        <f t="shared" si="2"/>
        <v>2</v>
      </c>
    </row>
    <row r="18" s="29" customFormat="1" ht="34.5" customHeight="1" spans="1:16">
      <c r="A18" s="43">
        <v>14</v>
      </c>
      <c r="B18" s="44" t="s">
        <v>54</v>
      </c>
      <c r="C18" s="45" t="s">
        <v>55</v>
      </c>
      <c r="D18" s="111" t="s">
        <v>59</v>
      </c>
      <c r="E18" s="112" t="s">
        <v>60</v>
      </c>
      <c r="F18" s="113" t="s">
        <v>58</v>
      </c>
      <c r="G18" s="51"/>
      <c r="H18" s="50">
        <v>83.5</v>
      </c>
      <c r="I18" s="50">
        <v>87.5</v>
      </c>
      <c r="J18" s="50">
        <v>171</v>
      </c>
      <c r="K18" s="87"/>
      <c r="L18" s="88">
        <v>22.8</v>
      </c>
      <c r="M18" s="89">
        <v>84.6</v>
      </c>
      <c r="N18" s="90">
        <f t="shared" si="0"/>
        <v>50.76</v>
      </c>
      <c r="O18" s="90">
        <f t="shared" si="1"/>
        <v>73.56</v>
      </c>
      <c r="P18" s="87">
        <f t="shared" si="2"/>
        <v>1</v>
      </c>
    </row>
    <row r="19" s="29" customFormat="1" ht="34.5" customHeight="1" spans="1:16">
      <c r="A19" s="43">
        <v>15</v>
      </c>
      <c r="B19" s="44" t="s">
        <v>54</v>
      </c>
      <c r="C19" s="45" t="s">
        <v>55</v>
      </c>
      <c r="D19" s="111" t="s">
        <v>61</v>
      </c>
      <c r="E19" s="112" t="s">
        <v>62</v>
      </c>
      <c r="F19" s="113" t="s">
        <v>58</v>
      </c>
      <c r="G19" s="52"/>
      <c r="H19" s="50">
        <v>71.5</v>
      </c>
      <c r="I19" s="50">
        <v>94.9</v>
      </c>
      <c r="J19" s="50">
        <v>166.4</v>
      </c>
      <c r="K19" s="87"/>
      <c r="L19" s="88">
        <v>22.1866666666667</v>
      </c>
      <c r="M19" s="89">
        <v>76.8</v>
      </c>
      <c r="N19" s="90">
        <f t="shared" si="0"/>
        <v>46.08</v>
      </c>
      <c r="O19" s="90">
        <f t="shared" si="1"/>
        <v>68.2666666666667</v>
      </c>
      <c r="P19" s="87">
        <f t="shared" si="2"/>
        <v>3</v>
      </c>
    </row>
    <row r="20" s="30" customFormat="1" ht="34.5" customHeight="1" spans="1:16">
      <c r="A20" s="53">
        <v>16</v>
      </c>
      <c r="B20" s="54" t="s">
        <v>63</v>
      </c>
      <c r="C20" s="54" t="s">
        <v>64</v>
      </c>
      <c r="D20" s="114" t="s">
        <v>65</v>
      </c>
      <c r="E20" s="115" t="s">
        <v>66</v>
      </c>
      <c r="F20" s="116" t="s">
        <v>67</v>
      </c>
      <c r="G20" s="58">
        <v>1</v>
      </c>
      <c r="H20" s="59">
        <v>101</v>
      </c>
      <c r="I20" s="59">
        <v>100</v>
      </c>
      <c r="J20" s="59">
        <v>201</v>
      </c>
      <c r="K20" s="91"/>
      <c r="L20" s="92">
        <v>26.8</v>
      </c>
      <c r="M20" s="93">
        <v>81.8</v>
      </c>
      <c r="N20" s="94">
        <f t="shared" si="0"/>
        <v>49.08</v>
      </c>
      <c r="O20" s="94">
        <f t="shared" si="1"/>
        <v>75.88</v>
      </c>
      <c r="P20" s="91">
        <f t="shared" si="2"/>
        <v>2</v>
      </c>
    </row>
    <row r="21" s="30" customFormat="1" ht="34.5" customHeight="1" spans="1:16">
      <c r="A21" s="53">
        <v>17</v>
      </c>
      <c r="B21" s="54" t="s">
        <v>63</v>
      </c>
      <c r="C21" s="54" t="s">
        <v>64</v>
      </c>
      <c r="D21" s="114" t="s">
        <v>68</v>
      </c>
      <c r="E21" s="115" t="s">
        <v>69</v>
      </c>
      <c r="F21" s="116" t="s">
        <v>67</v>
      </c>
      <c r="G21" s="60"/>
      <c r="H21" s="59">
        <v>93.5</v>
      </c>
      <c r="I21" s="59">
        <v>99</v>
      </c>
      <c r="J21" s="59">
        <v>192.5</v>
      </c>
      <c r="K21" s="91"/>
      <c r="L21" s="92">
        <v>25.6666666666667</v>
      </c>
      <c r="M21" s="93">
        <v>84.2</v>
      </c>
      <c r="N21" s="94">
        <f t="shared" si="0"/>
        <v>50.52</v>
      </c>
      <c r="O21" s="94">
        <f t="shared" si="1"/>
        <v>76.1866666666667</v>
      </c>
      <c r="P21" s="91">
        <f t="shared" si="2"/>
        <v>1</v>
      </c>
    </row>
    <row r="22" s="30" customFormat="1" ht="34.5" customHeight="1" spans="1:16">
      <c r="A22" s="53">
        <v>18</v>
      </c>
      <c r="B22" s="54" t="s">
        <v>63</v>
      </c>
      <c r="C22" s="54" t="s">
        <v>64</v>
      </c>
      <c r="D22" s="114" t="s">
        <v>70</v>
      </c>
      <c r="E22" s="115" t="s">
        <v>71</v>
      </c>
      <c r="F22" s="116" t="s">
        <v>67</v>
      </c>
      <c r="G22" s="61"/>
      <c r="H22" s="59">
        <v>96.5</v>
      </c>
      <c r="I22" s="59">
        <v>93</v>
      </c>
      <c r="J22" s="59">
        <v>189.5</v>
      </c>
      <c r="K22" s="91"/>
      <c r="L22" s="92">
        <v>25.2666666666667</v>
      </c>
      <c r="M22" s="93">
        <v>80.8</v>
      </c>
      <c r="N22" s="94">
        <f t="shared" si="0"/>
        <v>48.48</v>
      </c>
      <c r="O22" s="94">
        <f t="shared" si="1"/>
        <v>73.7466666666667</v>
      </c>
      <c r="P22" s="91">
        <f t="shared" si="2"/>
        <v>3</v>
      </c>
    </row>
    <row r="23" s="29" customFormat="1" ht="34.5" customHeight="1" spans="1:16">
      <c r="A23" s="43">
        <v>19</v>
      </c>
      <c r="B23" s="62" t="s">
        <v>72</v>
      </c>
      <c r="C23" s="62" t="s">
        <v>19</v>
      </c>
      <c r="D23" s="111" t="s">
        <v>73</v>
      </c>
      <c r="E23" s="112" t="s">
        <v>74</v>
      </c>
      <c r="F23" s="113" t="s">
        <v>75</v>
      </c>
      <c r="G23" s="49">
        <v>1</v>
      </c>
      <c r="H23" s="50">
        <v>92</v>
      </c>
      <c r="I23" s="50">
        <v>119</v>
      </c>
      <c r="J23" s="50">
        <v>211</v>
      </c>
      <c r="K23" s="87"/>
      <c r="L23" s="88">
        <v>28.1333333333333</v>
      </c>
      <c r="M23" s="89">
        <v>82</v>
      </c>
      <c r="N23" s="90">
        <f t="shared" si="0"/>
        <v>49.2</v>
      </c>
      <c r="O23" s="90">
        <f t="shared" si="1"/>
        <v>77.3333333333333</v>
      </c>
      <c r="P23" s="87">
        <f t="shared" si="2"/>
        <v>2</v>
      </c>
    </row>
    <row r="24" s="29" customFormat="1" ht="34.5" customHeight="1" spans="1:16">
      <c r="A24" s="43">
        <v>20</v>
      </c>
      <c r="B24" s="62" t="s">
        <v>72</v>
      </c>
      <c r="C24" s="62" t="s">
        <v>19</v>
      </c>
      <c r="D24" s="111" t="s">
        <v>76</v>
      </c>
      <c r="E24" s="112" t="s">
        <v>77</v>
      </c>
      <c r="F24" s="113" t="s">
        <v>75</v>
      </c>
      <c r="G24" s="51"/>
      <c r="H24" s="50">
        <v>99.5</v>
      </c>
      <c r="I24" s="50">
        <v>105</v>
      </c>
      <c r="J24" s="50">
        <v>204.5</v>
      </c>
      <c r="K24" s="87"/>
      <c r="L24" s="88">
        <v>27.2666666666667</v>
      </c>
      <c r="M24" s="89">
        <v>83.6</v>
      </c>
      <c r="N24" s="90">
        <f t="shared" si="0"/>
        <v>50.16</v>
      </c>
      <c r="O24" s="90">
        <f t="shared" si="1"/>
        <v>77.4266666666667</v>
      </c>
      <c r="P24" s="87">
        <f t="shared" si="2"/>
        <v>1</v>
      </c>
    </row>
    <row r="25" s="29" customFormat="1" ht="34.5" customHeight="1" spans="1:16">
      <c r="A25" s="43">
        <v>21</v>
      </c>
      <c r="B25" s="62" t="s">
        <v>72</v>
      </c>
      <c r="C25" s="62" t="s">
        <v>19</v>
      </c>
      <c r="D25" s="111" t="s">
        <v>78</v>
      </c>
      <c r="E25" s="112" t="s">
        <v>79</v>
      </c>
      <c r="F25" s="113" t="s">
        <v>75</v>
      </c>
      <c r="G25" s="52"/>
      <c r="H25" s="50">
        <v>101.5</v>
      </c>
      <c r="I25" s="50">
        <v>102.5</v>
      </c>
      <c r="J25" s="50">
        <v>204</v>
      </c>
      <c r="K25" s="87"/>
      <c r="L25" s="88">
        <v>27.2</v>
      </c>
      <c r="M25" s="89">
        <v>81.4</v>
      </c>
      <c r="N25" s="90">
        <f t="shared" si="0"/>
        <v>48.84</v>
      </c>
      <c r="O25" s="90">
        <f t="shared" si="1"/>
        <v>76.04</v>
      </c>
      <c r="P25" s="87">
        <f t="shared" si="2"/>
        <v>3</v>
      </c>
    </row>
    <row r="26" s="29" customFormat="1" ht="34.5" customHeight="1" spans="1:16">
      <c r="A26" s="43">
        <v>22</v>
      </c>
      <c r="B26" s="62" t="s">
        <v>80</v>
      </c>
      <c r="C26" s="62" t="s">
        <v>19</v>
      </c>
      <c r="D26" s="111" t="s">
        <v>81</v>
      </c>
      <c r="E26" s="112" t="s">
        <v>82</v>
      </c>
      <c r="F26" s="113" t="s">
        <v>83</v>
      </c>
      <c r="G26" s="49">
        <v>1</v>
      </c>
      <c r="H26" s="50">
        <v>115</v>
      </c>
      <c r="I26" s="50">
        <v>118</v>
      </c>
      <c r="J26" s="50">
        <v>233</v>
      </c>
      <c r="K26" s="87"/>
      <c r="L26" s="88">
        <v>31.0666666666667</v>
      </c>
      <c r="M26" s="89">
        <v>83</v>
      </c>
      <c r="N26" s="90">
        <f t="shared" si="0"/>
        <v>49.8</v>
      </c>
      <c r="O26" s="90">
        <f t="shared" si="1"/>
        <v>80.8666666666667</v>
      </c>
      <c r="P26" s="87">
        <f t="shared" si="2"/>
        <v>1</v>
      </c>
    </row>
    <row r="27" s="29" customFormat="1" ht="34.5" customHeight="1" spans="1:16">
      <c r="A27" s="43">
        <v>23</v>
      </c>
      <c r="B27" s="62" t="s">
        <v>80</v>
      </c>
      <c r="C27" s="62" t="s">
        <v>19</v>
      </c>
      <c r="D27" s="111" t="s">
        <v>84</v>
      </c>
      <c r="E27" s="112" t="s">
        <v>85</v>
      </c>
      <c r="F27" s="113" t="s">
        <v>83</v>
      </c>
      <c r="G27" s="51"/>
      <c r="H27" s="50">
        <v>91</v>
      </c>
      <c r="I27" s="50">
        <v>111</v>
      </c>
      <c r="J27" s="50">
        <v>202</v>
      </c>
      <c r="K27" s="87">
        <v>5</v>
      </c>
      <c r="L27" s="88">
        <v>28.9333333333333</v>
      </c>
      <c r="M27" s="89">
        <v>80.8</v>
      </c>
      <c r="N27" s="90">
        <f t="shared" si="0"/>
        <v>48.48</v>
      </c>
      <c r="O27" s="90">
        <f t="shared" si="1"/>
        <v>77.4133333333333</v>
      </c>
      <c r="P27" s="87">
        <f t="shared" si="2"/>
        <v>2</v>
      </c>
    </row>
    <row r="28" s="29" customFormat="1" ht="34.5" customHeight="1" spans="1:16">
      <c r="A28" s="43">
        <v>24</v>
      </c>
      <c r="B28" s="62" t="s">
        <v>80</v>
      </c>
      <c r="C28" s="62" t="s">
        <v>19</v>
      </c>
      <c r="D28" s="111" t="s">
        <v>86</v>
      </c>
      <c r="E28" s="112" t="s">
        <v>87</v>
      </c>
      <c r="F28" s="113" t="s">
        <v>83</v>
      </c>
      <c r="G28" s="52"/>
      <c r="H28" s="50">
        <v>87.5</v>
      </c>
      <c r="I28" s="50">
        <v>115.5</v>
      </c>
      <c r="J28" s="50">
        <v>203</v>
      </c>
      <c r="K28" s="87"/>
      <c r="L28" s="88">
        <v>27.0666666666667</v>
      </c>
      <c r="M28" s="89">
        <v>80.2</v>
      </c>
      <c r="N28" s="90">
        <f t="shared" si="0"/>
        <v>48.12</v>
      </c>
      <c r="O28" s="90">
        <f t="shared" si="1"/>
        <v>75.1866666666667</v>
      </c>
      <c r="P28" s="87">
        <f t="shared" si="2"/>
        <v>3</v>
      </c>
    </row>
    <row r="29" s="29" customFormat="1" ht="34.5" customHeight="1" spans="1:16">
      <c r="A29" s="43">
        <v>25</v>
      </c>
      <c r="B29" s="62" t="s">
        <v>88</v>
      </c>
      <c r="C29" s="62" t="s">
        <v>89</v>
      </c>
      <c r="D29" s="111" t="s">
        <v>90</v>
      </c>
      <c r="E29" s="112" t="s">
        <v>91</v>
      </c>
      <c r="F29" s="113" t="s">
        <v>92</v>
      </c>
      <c r="G29" s="49">
        <v>1</v>
      </c>
      <c r="H29" s="50">
        <v>96</v>
      </c>
      <c r="I29" s="50">
        <v>89</v>
      </c>
      <c r="J29" s="50">
        <v>185</v>
      </c>
      <c r="K29" s="87"/>
      <c r="L29" s="88">
        <v>24.6666666666667</v>
      </c>
      <c r="M29" s="89">
        <v>79.8</v>
      </c>
      <c r="N29" s="90">
        <f t="shared" si="0"/>
        <v>47.88</v>
      </c>
      <c r="O29" s="90">
        <f t="shared" si="1"/>
        <v>72.5466666666667</v>
      </c>
      <c r="P29" s="87">
        <f t="shared" si="2"/>
        <v>2</v>
      </c>
    </row>
    <row r="30" s="29" customFormat="1" ht="34.5" customHeight="1" spans="1:16">
      <c r="A30" s="43">
        <v>26</v>
      </c>
      <c r="B30" s="62" t="s">
        <v>88</v>
      </c>
      <c r="C30" s="62" t="s">
        <v>89</v>
      </c>
      <c r="D30" s="111" t="s">
        <v>93</v>
      </c>
      <c r="E30" s="112" t="s">
        <v>94</v>
      </c>
      <c r="F30" s="113" t="s">
        <v>92</v>
      </c>
      <c r="G30" s="51"/>
      <c r="H30" s="50">
        <v>74.5</v>
      </c>
      <c r="I30" s="50">
        <v>101.5</v>
      </c>
      <c r="J30" s="50">
        <v>176</v>
      </c>
      <c r="K30" s="87"/>
      <c r="L30" s="88">
        <v>23.4666666666667</v>
      </c>
      <c r="M30" s="89">
        <v>81.2</v>
      </c>
      <c r="N30" s="90">
        <f t="shared" si="0"/>
        <v>48.72</v>
      </c>
      <c r="O30" s="90">
        <f t="shared" si="1"/>
        <v>72.1866666666667</v>
      </c>
      <c r="P30" s="87">
        <f t="shared" si="2"/>
        <v>3</v>
      </c>
    </row>
    <row r="31" s="29" customFormat="1" ht="34.5" customHeight="1" spans="1:16">
      <c r="A31" s="43">
        <v>27</v>
      </c>
      <c r="B31" s="62" t="s">
        <v>88</v>
      </c>
      <c r="C31" s="62" t="s">
        <v>89</v>
      </c>
      <c r="D31" s="111" t="s">
        <v>95</v>
      </c>
      <c r="E31" s="112" t="s">
        <v>96</v>
      </c>
      <c r="F31" s="113" t="s">
        <v>92</v>
      </c>
      <c r="G31" s="52"/>
      <c r="H31" s="50">
        <v>96.5</v>
      </c>
      <c r="I31" s="50">
        <v>79</v>
      </c>
      <c r="J31" s="50">
        <v>175.5</v>
      </c>
      <c r="K31" s="87"/>
      <c r="L31" s="88">
        <v>23.4</v>
      </c>
      <c r="M31" s="89">
        <v>84</v>
      </c>
      <c r="N31" s="90">
        <f t="shared" si="0"/>
        <v>50.4</v>
      </c>
      <c r="O31" s="90">
        <f t="shared" si="1"/>
        <v>73.8</v>
      </c>
      <c r="P31" s="87">
        <f t="shared" si="2"/>
        <v>1</v>
      </c>
    </row>
    <row r="32" s="29" customFormat="1" ht="34.5" customHeight="1" spans="1:16">
      <c r="A32" s="43">
        <v>28</v>
      </c>
      <c r="B32" s="62" t="s">
        <v>97</v>
      </c>
      <c r="C32" s="62" t="s">
        <v>89</v>
      </c>
      <c r="D32" s="111" t="s">
        <v>98</v>
      </c>
      <c r="E32" s="112" t="s">
        <v>99</v>
      </c>
      <c r="F32" s="113" t="s">
        <v>100</v>
      </c>
      <c r="G32" s="49">
        <v>1</v>
      </c>
      <c r="H32" s="50">
        <v>85.5</v>
      </c>
      <c r="I32" s="50">
        <v>101</v>
      </c>
      <c r="J32" s="50">
        <v>186.5</v>
      </c>
      <c r="K32" s="87"/>
      <c r="L32" s="88">
        <v>24.8666666666667</v>
      </c>
      <c r="M32" s="89">
        <v>81.8</v>
      </c>
      <c r="N32" s="90">
        <f t="shared" si="0"/>
        <v>49.08</v>
      </c>
      <c r="O32" s="90">
        <f t="shared" si="1"/>
        <v>73.9466666666667</v>
      </c>
      <c r="P32" s="87">
        <f t="shared" si="2"/>
        <v>1</v>
      </c>
    </row>
    <row r="33" s="29" customFormat="1" ht="34.5" customHeight="1" spans="1:16">
      <c r="A33" s="43">
        <v>29</v>
      </c>
      <c r="B33" s="62" t="s">
        <v>97</v>
      </c>
      <c r="C33" s="62" t="s">
        <v>89</v>
      </c>
      <c r="D33" s="111" t="s">
        <v>101</v>
      </c>
      <c r="E33" s="112" t="s">
        <v>102</v>
      </c>
      <c r="F33" s="113" t="s">
        <v>100</v>
      </c>
      <c r="G33" s="51"/>
      <c r="H33" s="50">
        <v>91.5</v>
      </c>
      <c r="I33" s="50">
        <v>88.5</v>
      </c>
      <c r="J33" s="50">
        <v>180</v>
      </c>
      <c r="K33" s="87"/>
      <c r="L33" s="88">
        <v>24</v>
      </c>
      <c r="M33" s="89">
        <v>80</v>
      </c>
      <c r="N33" s="90">
        <f t="shared" si="0"/>
        <v>48</v>
      </c>
      <c r="O33" s="90">
        <f t="shared" si="1"/>
        <v>72</v>
      </c>
      <c r="P33" s="87">
        <f t="shared" si="2"/>
        <v>2</v>
      </c>
    </row>
    <row r="34" s="29" customFormat="1" ht="34.5" customHeight="1" spans="1:16">
      <c r="A34" s="43">
        <v>30</v>
      </c>
      <c r="B34" s="62" t="s">
        <v>97</v>
      </c>
      <c r="C34" s="62" t="s">
        <v>89</v>
      </c>
      <c r="D34" s="111" t="s">
        <v>103</v>
      </c>
      <c r="E34" s="112" t="s">
        <v>104</v>
      </c>
      <c r="F34" s="113" t="s">
        <v>100</v>
      </c>
      <c r="G34" s="52"/>
      <c r="H34" s="50">
        <v>86.5</v>
      </c>
      <c r="I34" s="50">
        <v>88</v>
      </c>
      <c r="J34" s="50">
        <v>174.5</v>
      </c>
      <c r="K34" s="87"/>
      <c r="L34" s="88">
        <v>23.2666666666667</v>
      </c>
      <c r="M34" s="89">
        <v>80.8</v>
      </c>
      <c r="N34" s="90">
        <f t="shared" si="0"/>
        <v>48.48</v>
      </c>
      <c r="O34" s="90">
        <f t="shared" si="1"/>
        <v>71.7466666666667</v>
      </c>
      <c r="P34" s="87">
        <f t="shared" si="2"/>
        <v>3</v>
      </c>
    </row>
    <row r="35" s="31" customFormat="1" ht="34.5" customHeight="1" spans="1:16">
      <c r="A35" s="63">
        <v>31</v>
      </c>
      <c r="B35" s="64" t="s">
        <v>105</v>
      </c>
      <c r="C35" s="64" t="s">
        <v>19</v>
      </c>
      <c r="D35" s="117" t="s">
        <v>106</v>
      </c>
      <c r="E35" s="118" t="s">
        <v>107</v>
      </c>
      <c r="F35" s="119" t="s">
        <v>108</v>
      </c>
      <c r="G35" s="68">
        <v>1</v>
      </c>
      <c r="H35" s="69">
        <v>105.5</v>
      </c>
      <c r="I35" s="69">
        <v>104</v>
      </c>
      <c r="J35" s="69">
        <v>209.5</v>
      </c>
      <c r="K35" s="95"/>
      <c r="L35" s="96">
        <v>27.9333333333333</v>
      </c>
      <c r="M35" s="97">
        <v>83.6</v>
      </c>
      <c r="N35" s="98">
        <f t="shared" si="0"/>
        <v>50.16</v>
      </c>
      <c r="O35" s="98">
        <f t="shared" si="1"/>
        <v>78.0933333333333</v>
      </c>
      <c r="P35" s="95">
        <f t="shared" si="2"/>
        <v>1</v>
      </c>
    </row>
    <row r="36" s="31" customFormat="1" ht="34.5" customHeight="1" spans="1:16">
      <c r="A36" s="63">
        <v>32</v>
      </c>
      <c r="B36" s="64" t="s">
        <v>105</v>
      </c>
      <c r="C36" s="64" t="s">
        <v>19</v>
      </c>
      <c r="D36" s="117" t="s">
        <v>109</v>
      </c>
      <c r="E36" s="118" t="s">
        <v>110</v>
      </c>
      <c r="F36" s="119" t="s">
        <v>108</v>
      </c>
      <c r="G36" s="70"/>
      <c r="H36" s="69">
        <v>96.5</v>
      </c>
      <c r="I36" s="69">
        <v>104.5</v>
      </c>
      <c r="J36" s="69">
        <v>201</v>
      </c>
      <c r="K36" s="95"/>
      <c r="L36" s="96">
        <v>26.8</v>
      </c>
      <c r="M36" s="97">
        <v>84.4</v>
      </c>
      <c r="N36" s="98">
        <f t="shared" si="0"/>
        <v>50.64</v>
      </c>
      <c r="O36" s="98">
        <f t="shared" si="1"/>
        <v>77.44</v>
      </c>
      <c r="P36" s="95">
        <f t="shared" si="2"/>
        <v>2</v>
      </c>
    </row>
    <row r="37" s="31" customFormat="1" ht="34.5" customHeight="1" spans="1:16">
      <c r="A37" s="63">
        <v>33</v>
      </c>
      <c r="B37" s="64" t="s">
        <v>105</v>
      </c>
      <c r="C37" s="64" t="s">
        <v>19</v>
      </c>
      <c r="D37" s="117" t="s">
        <v>111</v>
      </c>
      <c r="E37" s="118" t="s">
        <v>112</v>
      </c>
      <c r="F37" s="119" t="s">
        <v>108</v>
      </c>
      <c r="G37" s="71"/>
      <c r="H37" s="69">
        <v>103.5</v>
      </c>
      <c r="I37" s="69">
        <v>87.5</v>
      </c>
      <c r="J37" s="69">
        <v>191</v>
      </c>
      <c r="K37" s="95"/>
      <c r="L37" s="96">
        <v>25.4666666666667</v>
      </c>
      <c r="M37" s="97">
        <v>80.4</v>
      </c>
      <c r="N37" s="98">
        <f t="shared" si="0"/>
        <v>48.24</v>
      </c>
      <c r="O37" s="98">
        <f t="shared" si="1"/>
        <v>73.7066666666667</v>
      </c>
      <c r="P37" s="95">
        <f t="shared" si="2"/>
        <v>3</v>
      </c>
    </row>
    <row r="38" s="31" customFormat="1" ht="34.5" customHeight="1" spans="1:16">
      <c r="A38" s="63">
        <v>34</v>
      </c>
      <c r="B38" s="64" t="s">
        <v>113</v>
      </c>
      <c r="C38" s="64" t="s">
        <v>19</v>
      </c>
      <c r="D38" s="117" t="s">
        <v>114</v>
      </c>
      <c r="E38" s="118" t="s">
        <v>115</v>
      </c>
      <c r="F38" s="119" t="s">
        <v>116</v>
      </c>
      <c r="G38" s="68">
        <v>1</v>
      </c>
      <c r="H38" s="69">
        <v>101.5</v>
      </c>
      <c r="I38" s="69">
        <v>104</v>
      </c>
      <c r="J38" s="69">
        <v>205.5</v>
      </c>
      <c r="K38" s="95"/>
      <c r="L38" s="96">
        <v>27.4</v>
      </c>
      <c r="M38" s="97">
        <v>84</v>
      </c>
      <c r="N38" s="98">
        <f t="shared" si="0"/>
        <v>50.4</v>
      </c>
      <c r="O38" s="98">
        <f t="shared" si="1"/>
        <v>77.8</v>
      </c>
      <c r="P38" s="95">
        <f t="shared" ref="P38:P69" si="3">SUMPRODUCT(($F$5:$F$175=F38)*($O$5:$O$175&gt;O38))+1</f>
        <v>1</v>
      </c>
    </row>
    <row r="39" s="31" customFormat="1" ht="34.5" customHeight="1" spans="1:16">
      <c r="A39" s="63">
        <v>35</v>
      </c>
      <c r="B39" s="64" t="s">
        <v>113</v>
      </c>
      <c r="C39" s="64" t="s">
        <v>19</v>
      </c>
      <c r="D39" s="117" t="s">
        <v>117</v>
      </c>
      <c r="E39" s="118" t="s">
        <v>118</v>
      </c>
      <c r="F39" s="119" t="s">
        <v>116</v>
      </c>
      <c r="G39" s="70"/>
      <c r="H39" s="69">
        <v>74</v>
      </c>
      <c r="I39" s="69">
        <v>103.5</v>
      </c>
      <c r="J39" s="69">
        <v>177.5</v>
      </c>
      <c r="K39" s="95"/>
      <c r="L39" s="96">
        <v>23.6666666666667</v>
      </c>
      <c r="M39" s="97">
        <v>79.2</v>
      </c>
      <c r="N39" s="98">
        <f t="shared" si="0"/>
        <v>47.52</v>
      </c>
      <c r="O39" s="98">
        <f t="shared" si="1"/>
        <v>71.1866666666667</v>
      </c>
      <c r="P39" s="95">
        <f t="shared" si="3"/>
        <v>3</v>
      </c>
    </row>
    <row r="40" s="31" customFormat="1" ht="34.5" customHeight="1" spans="1:16">
      <c r="A40" s="63">
        <v>36</v>
      </c>
      <c r="B40" s="64" t="s">
        <v>113</v>
      </c>
      <c r="C40" s="64" t="s">
        <v>19</v>
      </c>
      <c r="D40" s="117" t="s">
        <v>119</v>
      </c>
      <c r="E40" s="118" t="s">
        <v>120</v>
      </c>
      <c r="F40" s="119" t="s">
        <v>116</v>
      </c>
      <c r="G40" s="71"/>
      <c r="H40" s="69">
        <v>78.5</v>
      </c>
      <c r="I40" s="69">
        <v>98</v>
      </c>
      <c r="J40" s="69">
        <v>176.5</v>
      </c>
      <c r="K40" s="95"/>
      <c r="L40" s="96">
        <v>23.5333333333333</v>
      </c>
      <c r="M40" s="97">
        <v>83.8</v>
      </c>
      <c r="N40" s="98">
        <f t="shared" si="0"/>
        <v>50.28</v>
      </c>
      <c r="O40" s="98">
        <f t="shared" si="1"/>
        <v>73.8133333333333</v>
      </c>
      <c r="P40" s="95">
        <f t="shared" si="3"/>
        <v>2</v>
      </c>
    </row>
    <row r="41" s="31" customFormat="1" ht="34.5" customHeight="1" spans="1:16">
      <c r="A41" s="63">
        <v>37</v>
      </c>
      <c r="B41" s="64" t="s">
        <v>113</v>
      </c>
      <c r="C41" s="64" t="s">
        <v>19</v>
      </c>
      <c r="D41" s="117" t="s">
        <v>121</v>
      </c>
      <c r="E41" s="118" t="s">
        <v>122</v>
      </c>
      <c r="F41" s="119" t="s">
        <v>123</v>
      </c>
      <c r="G41" s="68">
        <v>1</v>
      </c>
      <c r="H41" s="69">
        <v>80.5</v>
      </c>
      <c r="I41" s="69">
        <v>113.5</v>
      </c>
      <c r="J41" s="69">
        <v>194</v>
      </c>
      <c r="K41" s="95"/>
      <c r="L41" s="96">
        <v>25.8666666666667</v>
      </c>
      <c r="M41" s="97">
        <v>81.8</v>
      </c>
      <c r="N41" s="98">
        <f t="shared" si="0"/>
        <v>49.08</v>
      </c>
      <c r="O41" s="98">
        <f t="shared" si="1"/>
        <v>74.9466666666667</v>
      </c>
      <c r="P41" s="95">
        <f t="shared" si="3"/>
        <v>1</v>
      </c>
    </row>
    <row r="42" s="31" customFormat="1" ht="34.5" customHeight="1" spans="1:16">
      <c r="A42" s="63">
        <v>38</v>
      </c>
      <c r="B42" s="64" t="s">
        <v>113</v>
      </c>
      <c r="C42" s="64" t="s">
        <v>19</v>
      </c>
      <c r="D42" s="117" t="s">
        <v>124</v>
      </c>
      <c r="E42" s="118" t="s">
        <v>125</v>
      </c>
      <c r="F42" s="119" t="s">
        <v>123</v>
      </c>
      <c r="G42" s="70"/>
      <c r="H42" s="69">
        <v>90.5</v>
      </c>
      <c r="I42" s="69">
        <v>83</v>
      </c>
      <c r="J42" s="69">
        <v>173.5</v>
      </c>
      <c r="K42" s="95"/>
      <c r="L42" s="96">
        <v>23.1333333333333</v>
      </c>
      <c r="M42" s="97">
        <v>74.4</v>
      </c>
      <c r="N42" s="98">
        <f t="shared" si="0"/>
        <v>44.64</v>
      </c>
      <c r="O42" s="98">
        <f t="shared" si="1"/>
        <v>67.7733333333333</v>
      </c>
      <c r="P42" s="95">
        <f t="shared" si="3"/>
        <v>3</v>
      </c>
    </row>
    <row r="43" s="31" customFormat="1" ht="34.5" customHeight="1" spans="1:16">
      <c r="A43" s="63">
        <v>39</v>
      </c>
      <c r="B43" s="64" t="s">
        <v>113</v>
      </c>
      <c r="C43" s="64" t="s">
        <v>19</v>
      </c>
      <c r="D43" s="117" t="s">
        <v>126</v>
      </c>
      <c r="E43" s="118" t="s">
        <v>127</v>
      </c>
      <c r="F43" s="119" t="s">
        <v>123</v>
      </c>
      <c r="G43" s="71"/>
      <c r="H43" s="69">
        <v>76</v>
      </c>
      <c r="I43" s="69">
        <v>89.5</v>
      </c>
      <c r="J43" s="69">
        <v>165.5</v>
      </c>
      <c r="K43" s="95"/>
      <c r="L43" s="96">
        <v>22.0666666666667</v>
      </c>
      <c r="M43" s="97">
        <v>78.2</v>
      </c>
      <c r="N43" s="98">
        <f t="shared" si="0"/>
        <v>46.92</v>
      </c>
      <c r="O43" s="98">
        <f t="shared" si="1"/>
        <v>68.9866666666667</v>
      </c>
      <c r="P43" s="95">
        <f t="shared" si="3"/>
        <v>2</v>
      </c>
    </row>
    <row r="44" s="32" customFormat="1" ht="34.5" customHeight="1" spans="1:16">
      <c r="A44" s="72">
        <v>40</v>
      </c>
      <c r="B44" s="73" t="s">
        <v>128</v>
      </c>
      <c r="C44" s="73" t="s">
        <v>19</v>
      </c>
      <c r="D44" s="120" t="s">
        <v>129</v>
      </c>
      <c r="E44" s="121" t="s">
        <v>130</v>
      </c>
      <c r="F44" s="122" t="s">
        <v>131</v>
      </c>
      <c r="G44" s="77">
        <v>1</v>
      </c>
      <c r="H44" s="78">
        <v>86.5</v>
      </c>
      <c r="I44" s="78">
        <v>97.5</v>
      </c>
      <c r="J44" s="78">
        <v>184</v>
      </c>
      <c r="K44" s="99"/>
      <c r="L44" s="100">
        <v>24.5333333333333</v>
      </c>
      <c r="M44" s="101">
        <v>80.8</v>
      </c>
      <c r="N44" s="102">
        <f t="shared" si="0"/>
        <v>48.48</v>
      </c>
      <c r="O44" s="102">
        <f t="shared" si="1"/>
        <v>73.0133333333333</v>
      </c>
      <c r="P44" s="99">
        <f t="shared" si="3"/>
        <v>1</v>
      </c>
    </row>
    <row r="45" s="32" customFormat="1" ht="34.5" customHeight="1" spans="1:16">
      <c r="A45" s="72">
        <v>41</v>
      </c>
      <c r="B45" s="73" t="s">
        <v>128</v>
      </c>
      <c r="C45" s="73" t="s">
        <v>19</v>
      </c>
      <c r="D45" s="120" t="s">
        <v>132</v>
      </c>
      <c r="E45" s="121" t="s">
        <v>133</v>
      </c>
      <c r="F45" s="122" t="s">
        <v>131</v>
      </c>
      <c r="G45" s="79"/>
      <c r="H45" s="78">
        <v>87.5</v>
      </c>
      <c r="I45" s="78">
        <v>87.5</v>
      </c>
      <c r="J45" s="78">
        <v>175</v>
      </c>
      <c r="K45" s="99"/>
      <c r="L45" s="100">
        <v>23.3333333333333</v>
      </c>
      <c r="M45" s="101" t="s">
        <v>134</v>
      </c>
      <c r="N45" s="102">
        <v>0</v>
      </c>
      <c r="O45" s="102">
        <f t="shared" si="1"/>
        <v>23.3333333333333</v>
      </c>
      <c r="P45" s="99">
        <f t="shared" si="3"/>
        <v>3</v>
      </c>
    </row>
    <row r="46" s="32" customFormat="1" ht="34.5" customHeight="1" spans="1:16">
      <c r="A46" s="72">
        <v>42</v>
      </c>
      <c r="B46" s="73" t="s">
        <v>128</v>
      </c>
      <c r="C46" s="73" t="s">
        <v>19</v>
      </c>
      <c r="D46" s="120" t="s">
        <v>135</v>
      </c>
      <c r="E46" s="121" t="s">
        <v>136</v>
      </c>
      <c r="F46" s="122" t="s">
        <v>131</v>
      </c>
      <c r="G46" s="80"/>
      <c r="H46" s="78">
        <v>77</v>
      </c>
      <c r="I46" s="78">
        <v>94</v>
      </c>
      <c r="J46" s="78">
        <v>171</v>
      </c>
      <c r="K46" s="99"/>
      <c r="L46" s="100">
        <v>22.8</v>
      </c>
      <c r="M46" s="101">
        <v>82.6</v>
      </c>
      <c r="N46" s="102">
        <f t="shared" si="0"/>
        <v>49.56</v>
      </c>
      <c r="O46" s="102">
        <f t="shared" si="1"/>
        <v>72.36</v>
      </c>
      <c r="P46" s="99">
        <f t="shared" si="3"/>
        <v>2</v>
      </c>
    </row>
    <row r="47" s="32" customFormat="1" ht="34.5" customHeight="1" spans="1:16">
      <c r="A47" s="72">
        <v>43</v>
      </c>
      <c r="B47" s="73" t="s">
        <v>128</v>
      </c>
      <c r="C47" s="81" t="s">
        <v>19</v>
      </c>
      <c r="D47" s="120" t="s">
        <v>137</v>
      </c>
      <c r="E47" s="121" t="s">
        <v>138</v>
      </c>
      <c r="F47" s="122" t="s">
        <v>139</v>
      </c>
      <c r="G47" s="77">
        <v>1</v>
      </c>
      <c r="H47" s="78">
        <v>95</v>
      </c>
      <c r="I47" s="78">
        <v>107.5</v>
      </c>
      <c r="J47" s="78">
        <v>202.5</v>
      </c>
      <c r="K47" s="99"/>
      <c r="L47" s="100">
        <v>27</v>
      </c>
      <c r="M47" s="101">
        <v>78.6</v>
      </c>
      <c r="N47" s="102">
        <f t="shared" si="0"/>
        <v>47.16</v>
      </c>
      <c r="O47" s="102">
        <f t="shared" si="1"/>
        <v>74.16</v>
      </c>
      <c r="P47" s="99">
        <f t="shared" si="3"/>
        <v>3</v>
      </c>
    </row>
    <row r="48" s="32" customFormat="1" ht="34.5" customHeight="1" spans="1:16">
      <c r="A48" s="72">
        <v>44</v>
      </c>
      <c r="B48" s="73" t="s">
        <v>128</v>
      </c>
      <c r="C48" s="81" t="s">
        <v>19</v>
      </c>
      <c r="D48" s="120" t="s">
        <v>140</v>
      </c>
      <c r="E48" s="121" t="s">
        <v>141</v>
      </c>
      <c r="F48" s="122" t="s">
        <v>139</v>
      </c>
      <c r="G48" s="79"/>
      <c r="H48" s="78">
        <v>84</v>
      </c>
      <c r="I48" s="78">
        <v>110.5</v>
      </c>
      <c r="J48" s="78">
        <v>194.5</v>
      </c>
      <c r="K48" s="99"/>
      <c r="L48" s="100">
        <v>25.9333333333333</v>
      </c>
      <c r="M48" s="101">
        <v>82.2</v>
      </c>
      <c r="N48" s="102">
        <f t="shared" si="0"/>
        <v>49.32</v>
      </c>
      <c r="O48" s="102">
        <f t="shared" si="1"/>
        <v>75.2533333333333</v>
      </c>
      <c r="P48" s="99">
        <f t="shared" si="3"/>
        <v>1</v>
      </c>
    </row>
    <row r="49" s="32" customFormat="1" ht="34.5" customHeight="1" spans="1:16">
      <c r="A49" s="72">
        <v>45</v>
      </c>
      <c r="B49" s="73" t="s">
        <v>128</v>
      </c>
      <c r="C49" s="81" t="s">
        <v>19</v>
      </c>
      <c r="D49" s="120" t="s">
        <v>142</v>
      </c>
      <c r="E49" s="121" t="s">
        <v>143</v>
      </c>
      <c r="F49" s="122" t="s">
        <v>139</v>
      </c>
      <c r="G49" s="80"/>
      <c r="H49" s="78">
        <v>108.5</v>
      </c>
      <c r="I49" s="78">
        <v>84.5</v>
      </c>
      <c r="J49" s="78">
        <v>193</v>
      </c>
      <c r="K49" s="99"/>
      <c r="L49" s="100">
        <v>25.7333333333333</v>
      </c>
      <c r="M49" s="101">
        <v>81.2</v>
      </c>
      <c r="N49" s="102">
        <f t="shared" si="0"/>
        <v>48.72</v>
      </c>
      <c r="O49" s="102">
        <f t="shared" si="1"/>
        <v>74.4533333333333</v>
      </c>
      <c r="P49" s="99">
        <f t="shared" si="3"/>
        <v>2</v>
      </c>
    </row>
    <row r="50" s="32" customFormat="1" ht="34.5" customHeight="1" spans="1:16">
      <c r="A50" s="72">
        <v>46</v>
      </c>
      <c r="B50" s="82" t="s">
        <v>144</v>
      </c>
      <c r="C50" s="82" t="s">
        <v>19</v>
      </c>
      <c r="D50" s="120" t="s">
        <v>145</v>
      </c>
      <c r="E50" s="121" t="s">
        <v>146</v>
      </c>
      <c r="F50" s="122" t="s">
        <v>147</v>
      </c>
      <c r="G50" s="77">
        <v>1</v>
      </c>
      <c r="H50" s="78">
        <v>113</v>
      </c>
      <c r="I50" s="78">
        <v>115.5</v>
      </c>
      <c r="J50" s="78">
        <v>228.5</v>
      </c>
      <c r="K50" s="99"/>
      <c r="L50" s="100">
        <v>30.4666666666667</v>
      </c>
      <c r="M50" s="101">
        <v>80.2</v>
      </c>
      <c r="N50" s="102">
        <f t="shared" si="0"/>
        <v>48.12</v>
      </c>
      <c r="O50" s="102">
        <f t="shared" si="1"/>
        <v>78.5866666666667</v>
      </c>
      <c r="P50" s="99">
        <f t="shared" si="3"/>
        <v>1</v>
      </c>
    </row>
    <row r="51" s="32" customFormat="1" ht="34.5" customHeight="1" spans="1:16">
      <c r="A51" s="72">
        <v>47</v>
      </c>
      <c r="B51" s="82" t="s">
        <v>144</v>
      </c>
      <c r="C51" s="82" t="s">
        <v>19</v>
      </c>
      <c r="D51" s="120" t="s">
        <v>148</v>
      </c>
      <c r="E51" s="121" t="s">
        <v>149</v>
      </c>
      <c r="F51" s="122" t="s">
        <v>147</v>
      </c>
      <c r="G51" s="79"/>
      <c r="H51" s="78">
        <v>109</v>
      </c>
      <c r="I51" s="78">
        <v>103</v>
      </c>
      <c r="J51" s="78">
        <v>212</v>
      </c>
      <c r="K51" s="99"/>
      <c r="L51" s="100">
        <v>28.2666666666667</v>
      </c>
      <c r="M51" s="101">
        <v>83.4</v>
      </c>
      <c r="N51" s="102">
        <f t="shared" si="0"/>
        <v>50.04</v>
      </c>
      <c r="O51" s="102">
        <f t="shared" si="1"/>
        <v>78.3066666666667</v>
      </c>
      <c r="P51" s="99">
        <f t="shared" si="3"/>
        <v>2</v>
      </c>
    </row>
    <row r="52" s="32" customFormat="1" ht="34.5" customHeight="1" spans="1:16">
      <c r="A52" s="72">
        <v>48</v>
      </c>
      <c r="B52" s="82" t="s">
        <v>144</v>
      </c>
      <c r="C52" s="82" t="s">
        <v>19</v>
      </c>
      <c r="D52" s="120" t="s">
        <v>150</v>
      </c>
      <c r="E52" s="121" t="s">
        <v>151</v>
      </c>
      <c r="F52" s="122" t="s">
        <v>147</v>
      </c>
      <c r="G52" s="80"/>
      <c r="H52" s="78">
        <v>93.5</v>
      </c>
      <c r="I52" s="78">
        <v>107</v>
      </c>
      <c r="J52" s="78">
        <v>200.5</v>
      </c>
      <c r="K52" s="99"/>
      <c r="L52" s="100">
        <v>26.7333333333333</v>
      </c>
      <c r="M52" s="101">
        <v>81.8</v>
      </c>
      <c r="N52" s="102">
        <f t="shared" si="0"/>
        <v>49.08</v>
      </c>
      <c r="O52" s="102">
        <f t="shared" si="1"/>
        <v>75.8133333333333</v>
      </c>
      <c r="P52" s="99">
        <f t="shared" si="3"/>
        <v>3</v>
      </c>
    </row>
    <row r="53" s="32" customFormat="1" ht="34.5" customHeight="1" spans="1:16">
      <c r="A53" s="72">
        <v>49</v>
      </c>
      <c r="B53" s="73" t="s">
        <v>152</v>
      </c>
      <c r="C53" s="81" t="s">
        <v>19</v>
      </c>
      <c r="D53" s="120" t="s">
        <v>153</v>
      </c>
      <c r="E53" s="121" t="s">
        <v>154</v>
      </c>
      <c r="F53" s="122" t="s">
        <v>155</v>
      </c>
      <c r="G53" s="77">
        <v>2</v>
      </c>
      <c r="H53" s="78">
        <v>103</v>
      </c>
      <c r="I53" s="78">
        <v>102</v>
      </c>
      <c r="J53" s="78">
        <v>205</v>
      </c>
      <c r="K53" s="99"/>
      <c r="L53" s="100">
        <v>27.3333333333333</v>
      </c>
      <c r="M53" s="101">
        <v>83.2</v>
      </c>
      <c r="N53" s="102">
        <f t="shared" si="0"/>
        <v>49.92</v>
      </c>
      <c r="O53" s="102">
        <f t="shared" si="1"/>
        <v>77.2533333333333</v>
      </c>
      <c r="P53" s="99">
        <f t="shared" si="3"/>
        <v>1</v>
      </c>
    </row>
    <row r="54" s="32" customFormat="1" ht="34.5" customHeight="1" spans="1:16">
      <c r="A54" s="72">
        <v>50</v>
      </c>
      <c r="B54" s="73" t="s">
        <v>152</v>
      </c>
      <c r="C54" s="81" t="s">
        <v>19</v>
      </c>
      <c r="D54" s="120" t="s">
        <v>156</v>
      </c>
      <c r="E54" s="121" t="s">
        <v>157</v>
      </c>
      <c r="F54" s="122" t="s">
        <v>155</v>
      </c>
      <c r="G54" s="79"/>
      <c r="H54" s="78">
        <v>107.5</v>
      </c>
      <c r="I54" s="78">
        <v>94</v>
      </c>
      <c r="J54" s="78">
        <v>201.5</v>
      </c>
      <c r="K54" s="99"/>
      <c r="L54" s="100">
        <v>26.8666666666667</v>
      </c>
      <c r="M54" s="101">
        <v>82.4</v>
      </c>
      <c r="N54" s="102">
        <f t="shared" si="0"/>
        <v>49.44</v>
      </c>
      <c r="O54" s="102">
        <f t="shared" si="1"/>
        <v>76.3066666666667</v>
      </c>
      <c r="P54" s="99">
        <f t="shared" si="3"/>
        <v>4</v>
      </c>
    </row>
    <row r="55" s="32" customFormat="1" ht="34.5" customHeight="1" spans="1:16">
      <c r="A55" s="72">
        <v>51</v>
      </c>
      <c r="B55" s="73" t="s">
        <v>152</v>
      </c>
      <c r="C55" s="81" t="s">
        <v>19</v>
      </c>
      <c r="D55" s="120" t="s">
        <v>158</v>
      </c>
      <c r="E55" s="121" t="s">
        <v>159</v>
      </c>
      <c r="F55" s="122" t="s">
        <v>155</v>
      </c>
      <c r="G55" s="79"/>
      <c r="H55" s="78">
        <v>95</v>
      </c>
      <c r="I55" s="78">
        <v>90.5</v>
      </c>
      <c r="J55" s="78">
        <v>185.5</v>
      </c>
      <c r="K55" s="99">
        <v>5</v>
      </c>
      <c r="L55" s="100">
        <v>26.7333333333333</v>
      </c>
      <c r="M55" s="101">
        <v>81.4</v>
      </c>
      <c r="N55" s="102">
        <f t="shared" si="0"/>
        <v>48.84</v>
      </c>
      <c r="O55" s="102">
        <f t="shared" si="1"/>
        <v>75.5733333333333</v>
      </c>
      <c r="P55" s="99">
        <f t="shared" si="3"/>
        <v>5</v>
      </c>
    </row>
    <row r="56" s="32" customFormat="1" ht="34.5" customHeight="1" spans="1:16">
      <c r="A56" s="72">
        <v>52</v>
      </c>
      <c r="B56" s="73" t="s">
        <v>152</v>
      </c>
      <c r="C56" s="81" t="s">
        <v>19</v>
      </c>
      <c r="D56" s="120" t="s">
        <v>160</v>
      </c>
      <c r="E56" s="121" t="s">
        <v>161</v>
      </c>
      <c r="F56" s="122" t="s">
        <v>155</v>
      </c>
      <c r="G56" s="79"/>
      <c r="H56" s="78">
        <v>97.5</v>
      </c>
      <c r="I56" s="78">
        <v>102.5</v>
      </c>
      <c r="J56" s="78">
        <v>200</v>
      </c>
      <c r="K56" s="99"/>
      <c r="L56" s="100">
        <v>26.6666666666667</v>
      </c>
      <c r="M56" s="101">
        <v>84</v>
      </c>
      <c r="N56" s="102">
        <f t="shared" si="0"/>
        <v>50.4</v>
      </c>
      <c r="O56" s="102">
        <f t="shared" si="1"/>
        <v>77.0666666666667</v>
      </c>
      <c r="P56" s="99">
        <f t="shared" si="3"/>
        <v>2</v>
      </c>
    </row>
    <row r="57" s="32" customFormat="1" ht="34.5" customHeight="1" spans="1:16">
      <c r="A57" s="72">
        <v>53</v>
      </c>
      <c r="B57" s="73" t="s">
        <v>152</v>
      </c>
      <c r="C57" s="81" t="s">
        <v>19</v>
      </c>
      <c r="D57" s="120" t="s">
        <v>162</v>
      </c>
      <c r="E57" s="121" t="s">
        <v>163</v>
      </c>
      <c r="F57" s="122" t="s">
        <v>155</v>
      </c>
      <c r="G57" s="79"/>
      <c r="H57" s="78">
        <v>93.5</v>
      </c>
      <c r="I57" s="78">
        <v>90</v>
      </c>
      <c r="J57" s="78">
        <v>183.5</v>
      </c>
      <c r="K57" s="99">
        <v>5</v>
      </c>
      <c r="L57" s="100">
        <v>26.4666666666667</v>
      </c>
      <c r="M57" s="101">
        <v>81.4</v>
      </c>
      <c r="N57" s="102">
        <f t="shared" si="0"/>
        <v>48.84</v>
      </c>
      <c r="O57" s="102">
        <f t="shared" si="1"/>
        <v>75.3066666666667</v>
      </c>
      <c r="P57" s="99">
        <f t="shared" si="3"/>
        <v>6</v>
      </c>
    </row>
    <row r="58" s="32" customFormat="1" ht="34.5" customHeight="1" spans="1:16">
      <c r="A58" s="72">
        <v>54</v>
      </c>
      <c r="B58" s="73" t="s">
        <v>152</v>
      </c>
      <c r="C58" s="81" t="s">
        <v>19</v>
      </c>
      <c r="D58" s="120" t="s">
        <v>164</v>
      </c>
      <c r="E58" s="121" t="s">
        <v>165</v>
      </c>
      <c r="F58" s="122" t="s">
        <v>155</v>
      </c>
      <c r="G58" s="80"/>
      <c r="H58" s="78">
        <v>84.5</v>
      </c>
      <c r="I58" s="78">
        <v>112</v>
      </c>
      <c r="J58" s="78">
        <v>196.5</v>
      </c>
      <c r="K58" s="99"/>
      <c r="L58" s="100">
        <v>26.2</v>
      </c>
      <c r="M58" s="101">
        <v>83.6</v>
      </c>
      <c r="N58" s="102">
        <f t="shared" si="0"/>
        <v>50.16</v>
      </c>
      <c r="O58" s="102">
        <f t="shared" si="1"/>
        <v>76.36</v>
      </c>
      <c r="P58" s="99">
        <f t="shared" si="3"/>
        <v>3</v>
      </c>
    </row>
    <row r="59" s="32" customFormat="1" ht="34.5" customHeight="1" spans="1:16">
      <c r="A59" s="72">
        <v>55</v>
      </c>
      <c r="B59" s="73" t="s">
        <v>152</v>
      </c>
      <c r="C59" s="81" t="s">
        <v>19</v>
      </c>
      <c r="D59" s="120" t="s">
        <v>166</v>
      </c>
      <c r="E59" s="121" t="s">
        <v>167</v>
      </c>
      <c r="F59" s="122" t="s">
        <v>168</v>
      </c>
      <c r="G59" s="77">
        <v>2</v>
      </c>
      <c r="H59" s="78">
        <v>113</v>
      </c>
      <c r="I59" s="78">
        <v>103</v>
      </c>
      <c r="J59" s="78">
        <v>216</v>
      </c>
      <c r="K59" s="99"/>
      <c r="L59" s="100">
        <v>28.8</v>
      </c>
      <c r="M59" s="101">
        <v>77</v>
      </c>
      <c r="N59" s="102">
        <f t="shared" si="0"/>
        <v>46.2</v>
      </c>
      <c r="O59" s="102">
        <f t="shared" si="1"/>
        <v>75</v>
      </c>
      <c r="P59" s="99">
        <f t="shared" si="3"/>
        <v>4</v>
      </c>
    </row>
    <row r="60" s="32" customFormat="1" ht="34.5" customHeight="1" spans="1:16">
      <c r="A60" s="72">
        <v>56</v>
      </c>
      <c r="B60" s="73" t="s">
        <v>152</v>
      </c>
      <c r="C60" s="81" t="s">
        <v>19</v>
      </c>
      <c r="D60" s="120" t="s">
        <v>169</v>
      </c>
      <c r="E60" s="121" t="s">
        <v>170</v>
      </c>
      <c r="F60" s="122" t="s">
        <v>168</v>
      </c>
      <c r="G60" s="79"/>
      <c r="H60" s="78">
        <v>108.5</v>
      </c>
      <c r="I60" s="78">
        <v>90.5</v>
      </c>
      <c r="J60" s="78">
        <v>199</v>
      </c>
      <c r="K60" s="99"/>
      <c r="L60" s="100">
        <v>26.5333333333333</v>
      </c>
      <c r="M60" s="101">
        <v>83.2</v>
      </c>
      <c r="N60" s="102">
        <f t="shared" si="0"/>
        <v>49.92</v>
      </c>
      <c r="O60" s="102">
        <f t="shared" si="1"/>
        <v>76.4533333333333</v>
      </c>
      <c r="P60" s="99">
        <f t="shared" si="3"/>
        <v>1</v>
      </c>
    </row>
    <row r="61" s="32" customFormat="1" ht="34.5" customHeight="1" spans="1:16">
      <c r="A61" s="72">
        <v>57</v>
      </c>
      <c r="B61" s="73" t="s">
        <v>152</v>
      </c>
      <c r="C61" s="81" t="s">
        <v>19</v>
      </c>
      <c r="D61" s="120" t="s">
        <v>171</v>
      </c>
      <c r="E61" s="121" t="s">
        <v>172</v>
      </c>
      <c r="F61" s="122" t="s">
        <v>168</v>
      </c>
      <c r="G61" s="79"/>
      <c r="H61" s="78">
        <v>88</v>
      </c>
      <c r="I61" s="78">
        <v>89</v>
      </c>
      <c r="J61" s="78">
        <v>177</v>
      </c>
      <c r="K61" s="99">
        <v>5</v>
      </c>
      <c r="L61" s="100">
        <v>25.6</v>
      </c>
      <c r="M61" s="101">
        <v>84.6</v>
      </c>
      <c r="N61" s="102">
        <f t="shared" si="0"/>
        <v>50.76</v>
      </c>
      <c r="O61" s="102">
        <f t="shared" si="1"/>
        <v>76.36</v>
      </c>
      <c r="P61" s="99">
        <f t="shared" si="3"/>
        <v>2</v>
      </c>
    </row>
    <row r="62" s="32" customFormat="1" ht="34.5" customHeight="1" spans="1:16">
      <c r="A62" s="72">
        <v>58</v>
      </c>
      <c r="B62" s="73" t="s">
        <v>152</v>
      </c>
      <c r="C62" s="81" t="s">
        <v>19</v>
      </c>
      <c r="D62" s="120" t="s">
        <v>173</v>
      </c>
      <c r="E62" s="121" t="s">
        <v>174</v>
      </c>
      <c r="F62" s="122" t="s">
        <v>168</v>
      </c>
      <c r="G62" s="79"/>
      <c r="H62" s="78">
        <v>89.5</v>
      </c>
      <c r="I62" s="78">
        <v>96.5</v>
      </c>
      <c r="J62" s="78">
        <v>186</v>
      </c>
      <c r="K62" s="99"/>
      <c r="L62" s="100">
        <v>24.8</v>
      </c>
      <c r="M62" s="101">
        <v>84</v>
      </c>
      <c r="N62" s="102">
        <f t="shared" si="0"/>
        <v>50.4</v>
      </c>
      <c r="O62" s="102">
        <f t="shared" si="1"/>
        <v>75.2</v>
      </c>
      <c r="P62" s="99">
        <f t="shared" si="3"/>
        <v>3</v>
      </c>
    </row>
    <row r="63" s="32" customFormat="1" ht="34.5" customHeight="1" spans="1:16">
      <c r="A63" s="72">
        <v>59</v>
      </c>
      <c r="B63" s="73" t="s">
        <v>152</v>
      </c>
      <c r="C63" s="81" t="s">
        <v>19</v>
      </c>
      <c r="D63" s="120" t="s">
        <v>175</v>
      </c>
      <c r="E63" s="121" t="s">
        <v>176</v>
      </c>
      <c r="F63" s="122" t="s">
        <v>168</v>
      </c>
      <c r="G63" s="79"/>
      <c r="H63" s="78">
        <v>95.5</v>
      </c>
      <c r="I63" s="78">
        <v>85.5</v>
      </c>
      <c r="J63" s="78">
        <v>181</v>
      </c>
      <c r="K63" s="99"/>
      <c r="L63" s="100">
        <v>24.1333333333333</v>
      </c>
      <c r="M63" s="101">
        <v>82.2</v>
      </c>
      <c r="N63" s="102">
        <f t="shared" si="0"/>
        <v>49.32</v>
      </c>
      <c r="O63" s="102">
        <f t="shared" si="1"/>
        <v>73.4533333333333</v>
      </c>
      <c r="P63" s="99">
        <f t="shared" si="3"/>
        <v>5</v>
      </c>
    </row>
    <row r="64" s="32" customFormat="1" ht="34.5" customHeight="1" spans="1:16">
      <c r="A64" s="72">
        <v>60</v>
      </c>
      <c r="B64" s="73" t="s">
        <v>152</v>
      </c>
      <c r="C64" s="81" t="s">
        <v>19</v>
      </c>
      <c r="D64" s="120" t="s">
        <v>177</v>
      </c>
      <c r="E64" s="121" t="s">
        <v>178</v>
      </c>
      <c r="F64" s="122" t="s">
        <v>168</v>
      </c>
      <c r="G64" s="80"/>
      <c r="H64" s="78">
        <v>95</v>
      </c>
      <c r="I64" s="78">
        <v>83.5</v>
      </c>
      <c r="J64" s="78">
        <v>178.5</v>
      </c>
      <c r="K64" s="99"/>
      <c r="L64" s="100">
        <v>23.8</v>
      </c>
      <c r="M64" s="101">
        <v>79</v>
      </c>
      <c r="N64" s="102">
        <f t="shared" si="0"/>
        <v>47.4</v>
      </c>
      <c r="O64" s="102">
        <f t="shared" si="1"/>
        <v>71.2</v>
      </c>
      <c r="P64" s="99">
        <f t="shared" si="3"/>
        <v>6</v>
      </c>
    </row>
    <row r="65" s="31" customFormat="1" ht="34.5" customHeight="1" spans="1:16">
      <c r="A65" s="63">
        <v>61</v>
      </c>
      <c r="B65" s="64" t="s">
        <v>179</v>
      </c>
      <c r="C65" s="64" t="s">
        <v>19</v>
      </c>
      <c r="D65" s="117" t="s">
        <v>180</v>
      </c>
      <c r="E65" s="118" t="s">
        <v>181</v>
      </c>
      <c r="F65" s="119" t="s">
        <v>182</v>
      </c>
      <c r="G65" s="68">
        <v>1</v>
      </c>
      <c r="H65" s="69">
        <v>87</v>
      </c>
      <c r="I65" s="69">
        <v>98</v>
      </c>
      <c r="J65" s="69">
        <v>185</v>
      </c>
      <c r="K65" s="95"/>
      <c r="L65" s="96">
        <v>24.6666666666667</v>
      </c>
      <c r="M65" s="97">
        <v>79.8</v>
      </c>
      <c r="N65" s="98">
        <f t="shared" si="0"/>
        <v>47.88</v>
      </c>
      <c r="O65" s="98">
        <f t="shared" si="1"/>
        <v>72.5466666666667</v>
      </c>
      <c r="P65" s="95">
        <f t="shared" si="3"/>
        <v>1</v>
      </c>
    </row>
    <row r="66" s="31" customFormat="1" ht="34.5" customHeight="1" spans="1:16">
      <c r="A66" s="63">
        <v>62</v>
      </c>
      <c r="B66" s="64" t="s">
        <v>179</v>
      </c>
      <c r="C66" s="64" t="s">
        <v>19</v>
      </c>
      <c r="D66" s="117" t="s">
        <v>183</v>
      </c>
      <c r="E66" s="118" t="s">
        <v>184</v>
      </c>
      <c r="F66" s="119" t="s">
        <v>182</v>
      </c>
      <c r="G66" s="70"/>
      <c r="H66" s="69">
        <v>72</v>
      </c>
      <c r="I66" s="69">
        <v>96.5</v>
      </c>
      <c r="J66" s="69">
        <v>168.5</v>
      </c>
      <c r="K66" s="95">
        <v>5</v>
      </c>
      <c r="L66" s="96">
        <v>24.4666666666667</v>
      </c>
      <c r="M66" s="97">
        <v>78.8</v>
      </c>
      <c r="N66" s="98">
        <f t="shared" si="0"/>
        <v>47.28</v>
      </c>
      <c r="O66" s="98">
        <f t="shared" si="1"/>
        <v>71.7466666666667</v>
      </c>
      <c r="P66" s="95">
        <f t="shared" si="3"/>
        <v>2</v>
      </c>
    </row>
    <row r="67" s="31" customFormat="1" ht="34.5" customHeight="1" spans="1:16">
      <c r="A67" s="63">
        <v>63</v>
      </c>
      <c r="B67" s="64" t="s">
        <v>179</v>
      </c>
      <c r="C67" s="64" t="s">
        <v>19</v>
      </c>
      <c r="D67" s="117" t="s">
        <v>185</v>
      </c>
      <c r="E67" s="118" t="s">
        <v>186</v>
      </c>
      <c r="F67" s="119" t="s">
        <v>182</v>
      </c>
      <c r="G67" s="71"/>
      <c r="H67" s="69">
        <v>84.5</v>
      </c>
      <c r="I67" s="69">
        <v>98.5</v>
      </c>
      <c r="J67" s="69">
        <v>183</v>
      </c>
      <c r="K67" s="95"/>
      <c r="L67" s="96">
        <v>24.4</v>
      </c>
      <c r="M67" s="97">
        <v>73.8</v>
      </c>
      <c r="N67" s="98">
        <f t="shared" si="0"/>
        <v>44.28</v>
      </c>
      <c r="O67" s="98">
        <f t="shared" si="1"/>
        <v>68.68</v>
      </c>
      <c r="P67" s="95">
        <f t="shared" si="3"/>
        <v>3</v>
      </c>
    </row>
    <row r="68" s="31" customFormat="1" ht="34.5" customHeight="1" spans="1:16">
      <c r="A68" s="63">
        <v>64</v>
      </c>
      <c r="B68" s="64" t="s">
        <v>187</v>
      </c>
      <c r="C68" s="64" t="s">
        <v>19</v>
      </c>
      <c r="D68" s="117" t="s">
        <v>188</v>
      </c>
      <c r="E68" s="118" t="s">
        <v>189</v>
      </c>
      <c r="F68" s="119" t="s">
        <v>190</v>
      </c>
      <c r="G68" s="68">
        <v>1</v>
      </c>
      <c r="H68" s="69">
        <v>97.5</v>
      </c>
      <c r="I68" s="69">
        <v>109</v>
      </c>
      <c r="J68" s="69">
        <v>206.5</v>
      </c>
      <c r="K68" s="95">
        <v>5</v>
      </c>
      <c r="L68" s="96">
        <v>29.5333333333333</v>
      </c>
      <c r="M68" s="97">
        <v>83.6</v>
      </c>
      <c r="N68" s="98">
        <f t="shared" si="0"/>
        <v>50.16</v>
      </c>
      <c r="O68" s="98">
        <f t="shared" si="1"/>
        <v>79.6933333333333</v>
      </c>
      <c r="P68" s="95">
        <f t="shared" si="3"/>
        <v>1</v>
      </c>
    </row>
    <row r="69" s="31" customFormat="1" ht="34.5" customHeight="1" spans="1:16">
      <c r="A69" s="63">
        <v>65</v>
      </c>
      <c r="B69" s="64" t="s">
        <v>187</v>
      </c>
      <c r="C69" s="64" t="s">
        <v>19</v>
      </c>
      <c r="D69" s="117" t="s">
        <v>191</v>
      </c>
      <c r="E69" s="118" t="s">
        <v>192</v>
      </c>
      <c r="F69" s="119" t="s">
        <v>190</v>
      </c>
      <c r="G69" s="70"/>
      <c r="H69" s="69">
        <v>100.5</v>
      </c>
      <c r="I69" s="69">
        <v>111.5</v>
      </c>
      <c r="J69" s="69">
        <v>212</v>
      </c>
      <c r="K69" s="95"/>
      <c r="L69" s="96">
        <v>28.2666666666667</v>
      </c>
      <c r="M69" s="97">
        <v>80.6</v>
      </c>
      <c r="N69" s="98">
        <f t="shared" ref="N69:N132" si="4">M69*0.6</f>
        <v>48.36</v>
      </c>
      <c r="O69" s="98">
        <f t="shared" ref="O69:O132" si="5">L69+N69</f>
        <v>76.6266666666667</v>
      </c>
      <c r="P69" s="95">
        <f t="shared" si="3"/>
        <v>2</v>
      </c>
    </row>
    <row r="70" s="31" customFormat="1" ht="34.5" customHeight="1" spans="1:16">
      <c r="A70" s="63">
        <v>66</v>
      </c>
      <c r="B70" s="64" t="s">
        <v>187</v>
      </c>
      <c r="C70" s="64" t="s">
        <v>19</v>
      </c>
      <c r="D70" s="117" t="s">
        <v>193</v>
      </c>
      <c r="E70" s="118" t="s">
        <v>194</v>
      </c>
      <c r="F70" s="119" t="s">
        <v>190</v>
      </c>
      <c r="G70" s="71"/>
      <c r="H70" s="69">
        <v>99</v>
      </c>
      <c r="I70" s="69">
        <v>97.5</v>
      </c>
      <c r="J70" s="69">
        <v>196.5</v>
      </c>
      <c r="K70" s="95"/>
      <c r="L70" s="96">
        <v>26.2</v>
      </c>
      <c r="M70" s="97">
        <v>77.8</v>
      </c>
      <c r="N70" s="98">
        <f t="shared" si="4"/>
        <v>46.68</v>
      </c>
      <c r="O70" s="98">
        <f t="shared" si="5"/>
        <v>72.88</v>
      </c>
      <c r="P70" s="95">
        <f t="shared" ref="P70:P101" si="6">SUMPRODUCT(($F$5:$F$175=F70)*($O$5:$O$175&gt;O70))+1</f>
        <v>3</v>
      </c>
    </row>
    <row r="71" s="31" customFormat="1" ht="34.5" customHeight="1" spans="1:16">
      <c r="A71" s="63">
        <v>67</v>
      </c>
      <c r="B71" s="64" t="s">
        <v>195</v>
      </c>
      <c r="C71" s="64" t="s">
        <v>19</v>
      </c>
      <c r="D71" s="117" t="s">
        <v>196</v>
      </c>
      <c r="E71" s="118" t="s">
        <v>197</v>
      </c>
      <c r="F71" s="119" t="s">
        <v>198</v>
      </c>
      <c r="G71" s="68">
        <v>1</v>
      </c>
      <c r="H71" s="69">
        <v>101</v>
      </c>
      <c r="I71" s="69">
        <v>99.5</v>
      </c>
      <c r="J71" s="69">
        <v>200.5</v>
      </c>
      <c r="K71" s="95"/>
      <c r="L71" s="96">
        <v>26.7333333333333</v>
      </c>
      <c r="M71" s="97">
        <v>83.6</v>
      </c>
      <c r="N71" s="98">
        <f t="shared" si="4"/>
        <v>50.16</v>
      </c>
      <c r="O71" s="98">
        <f t="shared" si="5"/>
        <v>76.8933333333333</v>
      </c>
      <c r="P71" s="95">
        <f t="shared" si="6"/>
        <v>1</v>
      </c>
    </row>
    <row r="72" s="31" customFormat="1" ht="34.5" customHeight="1" spans="1:16">
      <c r="A72" s="63">
        <v>68</v>
      </c>
      <c r="B72" s="64" t="s">
        <v>195</v>
      </c>
      <c r="C72" s="64" t="s">
        <v>19</v>
      </c>
      <c r="D72" s="117" t="s">
        <v>199</v>
      </c>
      <c r="E72" s="118" t="s">
        <v>200</v>
      </c>
      <c r="F72" s="119" t="s">
        <v>198</v>
      </c>
      <c r="G72" s="70"/>
      <c r="H72" s="69">
        <v>93.5</v>
      </c>
      <c r="I72" s="69">
        <v>105</v>
      </c>
      <c r="J72" s="69">
        <v>198.5</v>
      </c>
      <c r="K72" s="95"/>
      <c r="L72" s="96">
        <v>26.4666666666667</v>
      </c>
      <c r="M72" s="97">
        <v>81</v>
      </c>
      <c r="N72" s="98">
        <f t="shared" si="4"/>
        <v>48.6</v>
      </c>
      <c r="O72" s="98">
        <f t="shared" si="5"/>
        <v>75.0666666666667</v>
      </c>
      <c r="P72" s="95">
        <f t="shared" si="6"/>
        <v>2</v>
      </c>
    </row>
    <row r="73" s="31" customFormat="1" ht="34.5" customHeight="1" spans="1:16">
      <c r="A73" s="63">
        <v>69</v>
      </c>
      <c r="B73" s="64" t="s">
        <v>195</v>
      </c>
      <c r="C73" s="64" t="s">
        <v>19</v>
      </c>
      <c r="D73" s="117" t="s">
        <v>201</v>
      </c>
      <c r="E73" s="118" t="s">
        <v>202</v>
      </c>
      <c r="F73" s="119" t="s">
        <v>198</v>
      </c>
      <c r="G73" s="70"/>
      <c r="H73" s="69">
        <v>95.5</v>
      </c>
      <c r="I73" s="69">
        <v>100</v>
      </c>
      <c r="J73" s="69">
        <v>195.5</v>
      </c>
      <c r="K73" s="95"/>
      <c r="L73" s="96">
        <v>26.0666666666667</v>
      </c>
      <c r="M73" s="97">
        <v>81.4</v>
      </c>
      <c r="N73" s="98">
        <f t="shared" si="4"/>
        <v>48.84</v>
      </c>
      <c r="O73" s="98">
        <f t="shared" si="5"/>
        <v>74.9066666666667</v>
      </c>
      <c r="P73" s="95">
        <f t="shared" si="6"/>
        <v>3</v>
      </c>
    </row>
    <row r="74" s="31" customFormat="1" ht="34.5" customHeight="1" spans="1:16">
      <c r="A74" s="63">
        <v>70</v>
      </c>
      <c r="B74" s="64" t="s">
        <v>195</v>
      </c>
      <c r="C74" s="64" t="s">
        <v>19</v>
      </c>
      <c r="D74" s="117" t="s">
        <v>203</v>
      </c>
      <c r="E74" s="118" t="s">
        <v>204</v>
      </c>
      <c r="F74" s="119" t="s">
        <v>198</v>
      </c>
      <c r="G74" s="71"/>
      <c r="H74" s="69">
        <v>93</v>
      </c>
      <c r="I74" s="69">
        <v>102.5</v>
      </c>
      <c r="J74" s="69">
        <v>195.5</v>
      </c>
      <c r="K74" s="95"/>
      <c r="L74" s="96">
        <v>26.0666666666667</v>
      </c>
      <c r="M74" s="97">
        <v>78.2</v>
      </c>
      <c r="N74" s="98">
        <f t="shared" si="4"/>
        <v>46.92</v>
      </c>
      <c r="O74" s="98">
        <f t="shared" si="5"/>
        <v>72.9866666666667</v>
      </c>
      <c r="P74" s="95">
        <f t="shared" si="6"/>
        <v>4</v>
      </c>
    </row>
    <row r="75" s="31" customFormat="1" ht="34.5" customHeight="1" spans="1:16">
      <c r="A75" s="63">
        <v>71</v>
      </c>
      <c r="B75" s="64" t="s">
        <v>205</v>
      </c>
      <c r="C75" s="64" t="s">
        <v>19</v>
      </c>
      <c r="D75" s="117" t="s">
        <v>206</v>
      </c>
      <c r="E75" s="118" t="s">
        <v>207</v>
      </c>
      <c r="F75" s="119" t="s">
        <v>208</v>
      </c>
      <c r="G75" s="68">
        <v>1</v>
      </c>
      <c r="H75" s="69">
        <v>102</v>
      </c>
      <c r="I75" s="69">
        <v>98.5</v>
      </c>
      <c r="J75" s="69">
        <v>200.5</v>
      </c>
      <c r="K75" s="95"/>
      <c r="L75" s="96">
        <v>26.7333333333333</v>
      </c>
      <c r="M75" s="97">
        <v>83.8</v>
      </c>
      <c r="N75" s="98">
        <f t="shared" si="4"/>
        <v>50.28</v>
      </c>
      <c r="O75" s="98">
        <f t="shared" si="5"/>
        <v>77.0133333333333</v>
      </c>
      <c r="P75" s="95">
        <f t="shared" si="6"/>
        <v>1</v>
      </c>
    </row>
    <row r="76" s="31" customFormat="1" ht="34.5" customHeight="1" spans="1:16">
      <c r="A76" s="63">
        <v>72</v>
      </c>
      <c r="B76" s="64" t="s">
        <v>205</v>
      </c>
      <c r="C76" s="64" t="s">
        <v>19</v>
      </c>
      <c r="D76" s="117" t="s">
        <v>209</v>
      </c>
      <c r="E76" s="118" t="s">
        <v>210</v>
      </c>
      <c r="F76" s="119" t="s">
        <v>208</v>
      </c>
      <c r="G76" s="70"/>
      <c r="H76" s="69">
        <v>94</v>
      </c>
      <c r="I76" s="69">
        <v>103.5</v>
      </c>
      <c r="J76" s="69">
        <v>197.5</v>
      </c>
      <c r="K76" s="95"/>
      <c r="L76" s="96">
        <v>26.3333333333333</v>
      </c>
      <c r="M76" s="97">
        <v>81.4</v>
      </c>
      <c r="N76" s="98">
        <f t="shared" si="4"/>
        <v>48.84</v>
      </c>
      <c r="O76" s="98">
        <f t="shared" si="5"/>
        <v>75.1733333333333</v>
      </c>
      <c r="P76" s="95">
        <f t="shared" si="6"/>
        <v>2</v>
      </c>
    </row>
    <row r="77" s="31" customFormat="1" ht="34.5" customHeight="1" spans="1:16">
      <c r="A77" s="63">
        <v>73</v>
      </c>
      <c r="B77" s="64" t="s">
        <v>205</v>
      </c>
      <c r="C77" s="64" t="s">
        <v>19</v>
      </c>
      <c r="D77" s="117" t="s">
        <v>211</v>
      </c>
      <c r="E77" s="118" t="s">
        <v>212</v>
      </c>
      <c r="F77" s="119" t="s">
        <v>208</v>
      </c>
      <c r="G77" s="71"/>
      <c r="H77" s="69">
        <v>93</v>
      </c>
      <c r="I77" s="69">
        <v>102.5</v>
      </c>
      <c r="J77" s="69">
        <v>195.5</v>
      </c>
      <c r="K77" s="95"/>
      <c r="L77" s="96">
        <v>26.0666666666667</v>
      </c>
      <c r="M77" s="97">
        <v>79.6</v>
      </c>
      <c r="N77" s="98">
        <f t="shared" si="4"/>
        <v>47.76</v>
      </c>
      <c r="O77" s="98">
        <f t="shared" si="5"/>
        <v>73.8266666666667</v>
      </c>
      <c r="P77" s="95">
        <f t="shared" si="6"/>
        <v>3</v>
      </c>
    </row>
    <row r="78" s="28" customFormat="1" ht="34.5" customHeight="1" spans="1:16">
      <c r="A78" s="33">
        <v>74</v>
      </c>
      <c r="B78" s="34" t="s">
        <v>213</v>
      </c>
      <c r="C78" s="34" t="s">
        <v>214</v>
      </c>
      <c r="D78" s="108" t="s">
        <v>215</v>
      </c>
      <c r="E78" s="109" t="s">
        <v>216</v>
      </c>
      <c r="F78" s="110" t="s">
        <v>217</v>
      </c>
      <c r="G78" s="38">
        <v>1</v>
      </c>
      <c r="H78" s="39">
        <v>85</v>
      </c>
      <c r="I78" s="39">
        <v>82.7</v>
      </c>
      <c r="J78" s="39">
        <v>167.7</v>
      </c>
      <c r="K78" s="83">
        <v>5</v>
      </c>
      <c r="L78" s="84">
        <v>24.36</v>
      </c>
      <c r="M78" s="85">
        <v>74</v>
      </c>
      <c r="N78" s="86">
        <f t="shared" si="4"/>
        <v>44.4</v>
      </c>
      <c r="O78" s="86">
        <f t="shared" si="5"/>
        <v>68.76</v>
      </c>
      <c r="P78" s="83">
        <f t="shared" si="6"/>
        <v>3</v>
      </c>
    </row>
    <row r="79" s="28" customFormat="1" ht="34.5" customHeight="1" spans="1:16">
      <c r="A79" s="33">
        <v>75</v>
      </c>
      <c r="B79" s="34" t="s">
        <v>213</v>
      </c>
      <c r="C79" s="34" t="s">
        <v>214</v>
      </c>
      <c r="D79" s="108" t="s">
        <v>218</v>
      </c>
      <c r="E79" s="109" t="s">
        <v>219</v>
      </c>
      <c r="F79" s="110" t="s">
        <v>217</v>
      </c>
      <c r="G79" s="40"/>
      <c r="H79" s="39">
        <v>84</v>
      </c>
      <c r="I79" s="39">
        <v>94.5</v>
      </c>
      <c r="J79" s="39">
        <v>178.5</v>
      </c>
      <c r="K79" s="83"/>
      <c r="L79" s="84">
        <v>23.8</v>
      </c>
      <c r="M79" s="85">
        <v>78.6</v>
      </c>
      <c r="N79" s="86">
        <f t="shared" si="4"/>
        <v>47.16</v>
      </c>
      <c r="O79" s="86">
        <f t="shared" si="5"/>
        <v>70.96</v>
      </c>
      <c r="P79" s="83">
        <f t="shared" si="6"/>
        <v>1</v>
      </c>
    </row>
    <row r="80" s="28" customFormat="1" ht="34.5" customHeight="1" spans="1:16">
      <c r="A80" s="33">
        <v>76</v>
      </c>
      <c r="B80" s="34" t="s">
        <v>213</v>
      </c>
      <c r="C80" s="34" t="s">
        <v>214</v>
      </c>
      <c r="D80" s="108" t="s">
        <v>220</v>
      </c>
      <c r="E80" s="109" t="s">
        <v>221</v>
      </c>
      <c r="F80" s="110" t="s">
        <v>217</v>
      </c>
      <c r="G80" s="41"/>
      <c r="H80" s="39">
        <v>90.5</v>
      </c>
      <c r="I80" s="39">
        <v>83.2</v>
      </c>
      <c r="J80" s="39">
        <v>173.7</v>
      </c>
      <c r="K80" s="83"/>
      <c r="L80" s="84">
        <v>23.16</v>
      </c>
      <c r="M80" s="85">
        <v>78.8</v>
      </c>
      <c r="N80" s="86">
        <f t="shared" si="4"/>
        <v>47.28</v>
      </c>
      <c r="O80" s="86">
        <f t="shared" si="5"/>
        <v>70.44</v>
      </c>
      <c r="P80" s="83">
        <f t="shared" si="6"/>
        <v>2</v>
      </c>
    </row>
    <row r="81" s="28" customFormat="1" ht="34.5" customHeight="1" spans="1:16">
      <c r="A81" s="33">
        <v>77</v>
      </c>
      <c r="B81" s="42" t="s">
        <v>222</v>
      </c>
      <c r="C81" s="42" t="s">
        <v>223</v>
      </c>
      <c r="D81" s="108" t="s">
        <v>224</v>
      </c>
      <c r="E81" s="109" t="s">
        <v>225</v>
      </c>
      <c r="F81" s="110" t="s">
        <v>226</v>
      </c>
      <c r="G81" s="38">
        <v>1</v>
      </c>
      <c r="H81" s="39">
        <v>83</v>
      </c>
      <c r="I81" s="39">
        <v>94.7</v>
      </c>
      <c r="J81" s="39">
        <v>177.7</v>
      </c>
      <c r="K81" s="83"/>
      <c r="L81" s="84">
        <v>23.6933333333333</v>
      </c>
      <c r="M81" s="85">
        <v>79.6</v>
      </c>
      <c r="N81" s="86">
        <f t="shared" si="4"/>
        <v>47.76</v>
      </c>
      <c r="O81" s="86">
        <f t="shared" si="5"/>
        <v>71.4533333333333</v>
      </c>
      <c r="P81" s="83">
        <f t="shared" si="6"/>
        <v>1</v>
      </c>
    </row>
    <row r="82" s="28" customFormat="1" ht="34.5" customHeight="1" spans="1:16">
      <c r="A82" s="33">
        <v>78</v>
      </c>
      <c r="B82" s="42" t="s">
        <v>222</v>
      </c>
      <c r="C82" s="42" t="s">
        <v>223</v>
      </c>
      <c r="D82" s="108" t="s">
        <v>227</v>
      </c>
      <c r="E82" s="109" t="s">
        <v>228</v>
      </c>
      <c r="F82" s="110" t="s">
        <v>226</v>
      </c>
      <c r="G82" s="40"/>
      <c r="H82" s="39">
        <v>66</v>
      </c>
      <c r="I82" s="39">
        <v>101.8</v>
      </c>
      <c r="J82" s="39">
        <v>167.8</v>
      </c>
      <c r="K82" s="83"/>
      <c r="L82" s="84">
        <v>22.3733333333333</v>
      </c>
      <c r="M82" s="85">
        <v>77.4</v>
      </c>
      <c r="N82" s="86">
        <f t="shared" si="4"/>
        <v>46.44</v>
      </c>
      <c r="O82" s="86">
        <f t="shared" si="5"/>
        <v>68.8133333333333</v>
      </c>
      <c r="P82" s="83">
        <f t="shared" si="6"/>
        <v>2</v>
      </c>
    </row>
    <row r="83" s="28" customFormat="1" ht="34.5" customHeight="1" spans="1:16">
      <c r="A83" s="33">
        <v>79</v>
      </c>
      <c r="B83" s="42" t="s">
        <v>222</v>
      </c>
      <c r="C83" s="42" t="s">
        <v>223</v>
      </c>
      <c r="D83" s="108" t="s">
        <v>229</v>
      </c>
      <c r="E83" s="109" t="s">
        <v>230</v>
      </c>
      <c r="F83" s="110" t="s">
        <v>226</v>
      </c>
      <c r="G83" s="41"/>
      <c r="H83" s="39">
        <v>69</v>
      </c>
      <c r="I83" s="39">
        <v>79.3</v>
      </c>
      <c r="J83" s="39">
        <v>148.3</v>
      </c>
      <c r="K83" s="83"/>
      <c r="L83" s="84">
        <v>19.7733333333333</v>
      </c>
      <c r="M83" s="85">
        <v>78.4</v>
      </c>
      <c r="N83" s="86">
        <f t="shared" si="4"/>
        <v>47.04</v>
      </c>
      <c r="O83" s="86">
        <f t="shared" si="5"/>
        <v>66.8133333333333</v>
      </c>
      <c r="P83" s="83">
        <f t="shared" si="6"/>
        <v>3</v>
      </c>
    </row>
    <row r="84" s="28" customFormat="1" ht="34.5" customHeight="1" spans="1:16">
      <c r="A84" s="33">
        <v>80</v>
      </c>
      <c r="B84" s="42" t="s">
        <v>231</v>
      </c>
      <c r="C84" s="42" t="s">
        <v>223</v>
      </c>
      <c r="D84" s="108" t="s">
        <v>232</v>
      </c>
      <c r="E84" s="109" t="s">
        <v>233</v>
      </c>
      <c r="F84" s="110" t="s">
        <v>234</v>
      </c>
      <c r="G84" s="38">
        <v>1</v>
      </c>
      <c r="H84" s="39">
        <v>80</v>
      </c>
      <c r="I84" s="39">
        <v>87.9</v>
      </c>
      <c r="J84" s="39">
        <v>167.9</v>
      </c>
      <c r="K84" s="83"/>
      <c r="L84" s="84">
        <v>22.3866666666667</v>
      </c>
      <c r="M84" s="85">
        <v>78.8</v>
      </c>
      <c r="N84" s="86">
        <f t="shared" si="4"/>
        <v>47.28</v>
      </c>
      <c r="O84" s="86">
        <f t="shared" si="5"/>
        <v>69.6666666666667</v>
      </c>
      <c r="P84" s="83">
        <f t="shared" si="6"/>
        <v>1</v>
      </c>
    </row>
    <row r="85" s="28" customFormat="1" ht="34.5" customHeight="1" spans="1:16">
      <c r="A85" s="33">
        <v>81</v>
      </c>
      <c r="B85" s="42" t="s">
        <v>231</v>
      </c>
      <c r="C85" s="42" t="s">
        <v>223</v>
      </c>
      <c r="D85" s="108" t="s">
        <v>235</v>
      </c>
      <c r="E85" s="109" t="s">
        <v>236</v>
      </c>
      <c r="F85" s="110" t="s">
        <v>234</v>
      </c>
      <c r="G85" s="40"/>
      <c r="H85" s="39">
        <v>77</v>
      </c>
      <c r="I85" s="39">
        <v>84</v>
      </c>
      <c r="J85" s="39">
        <v>161</v>
      </c>
      <c r="K85" s="83"/>
      <c r="L85" s="84">
        <v>21.4666666666667</v>
      </c>
      <c r="M85" s="85">
        <v>79</v>
      </c>
      <c r="N85" s="86">
        <f t="shared" si="4"/>
        <v>47.4</v>
      </c>
      <c r="O85" s="86">
        <f t="shared" si="5"/>
        <v>68.8666666666667</v>
      </c>
      <c r="P85" s="83">
        <f t="shared" si="6"/>
        <v>2</v>
      </c>
    </row>
    <row r="86" s="28" customFormat="1" ht="34.5" customHeight="1" spans="1:16">
      <c r="A86" s="33">
        <v>82</v>
      </c>
      <c r="B86" s="42" t="s">
        <v>231</v>
      </c>
      <c r="C86" s="42" t="s">
        <v>223</v>
      </c>
      <c r="D86" s="108" t="s">
        <v>237</v>
      </c>
      <c r="E86" s="109" t="s">
        <v>238</v>
      </c>
      <c r="F86" s="110" t="s">
        <v>234</v>
      </c>
      <c r="G86" s="41"/>
      <c r="H86" s="39">
        <v>87</v>
      </c>
      <c r="I86" s="39">
        <v>68.2</v>
      </c>
      <c r="J86" s="39">
        <v>155.2</v>
      </c>
      <c r="K86" s="83"/>
      <c r="L86" s="84">
        <v>20.6933333333333</v>
      </c>
      <c r="M86" s="85">
        <v>74.2</v>
      </c>
      <c r="N86" s="86">
        <f t="shared" si="4"/>
        <v>44.52</v>
      </c>
      <c r="O86" s="86">
        <f t="shared" si="5"/>
        <v>65.2133333333333</v>
      </c>
      <c r="P86" s="83">
        <f t="shared" si="6"/>
        <v>3</v>
      </c>
    </row>
    <row r="87" s="28" customFormat="1" ht="34.5" customHeight="1" spans="1:16">
      <c r="A87" s="33">
        <v>83</v>
      </c>
      <c r="B87" s="42" t="s">
        <v>231</v>
      </c>
      <c r="C87" s="42" t="s">
        <v>239</v>
      </c>
      <c r="D87" s="108" t="s">
        <v>240</v>
      </c>
      <c r="E87" s="109" t="s">
        <v>241</v>
      </c>
      <c r="F87" s="110" t="s">
        <v>242</v>
      </c>
      <c r="G87" s="38">
        <v>1</v>
      </c>
      <c r="H87" s="39">
        <v>70.5</v>
      </c>
      <c r="I87" s="39">
        <v>69.8</v>
      </c>
      <c r="J87" s="39">
        <v>140.3</v>
      </c>
      <c r="K87" s="83"/>
      <c r="L87" s="84">
        <v>18.7066666666667</v>
      </c>
      <c r="M87" s="85">
        <v>79.8</v>
      </c>
      <c r="N87" s="86">
        <f t="shared" si="4"/>
        <v>47.88</v>
      </c>
      <c r="O87" s="86">
        <f t="shared" si="5"/>
        <v>66.5866666666667</v>
      </c>
      <c r="P87" s="83">
        <f t="shared" si="6"/>
        <v>1</v>
      </c>
    </row>
    <row r="88" s="28" customFormat="1" ht="34.5" customHeight="1" spans="1:16">
      <c r="A88" s="33">
        <v>84</v>
      </c>
      <c r="B88" s="42" t="s">
        <v>231</v>
      </c>
      <c r="C88" s="42" t="s">
        <v>239</v>
      </c>
      <c r="D88" s="108" t="s">
        <v>243</v>
      </c>
      <c r="E88" s="109" t="s">
        <v>244</v>
      </c>
      <c r="F88" s="110" t="s">
        <v>242</v>
      </c>
      <c r="G88" s="40"/>
      <c r="H88" s="39">
        <v>68</v>
      </c>
      <c r="I88" s="39">
        <v>64.1</v>
      </c>
      <c r="J88" s="39">
        <v>132.1</v>
      </c>
      <c r="K88" s="83"/>
      <c r="L88" s="84">
        <v>17.6133333333333</v>
      </c>
      <c r="M88" s="85">
        <v>75.2</v>
      </c>
      <c r="N88" s="86">
        <f t="shared" si="4"/>
        <v>45.12</v>
      </c>
      <c r="O88" s="86">
        <f t="shared" si="5"/>
        <v>62.7333333333333</v>
      </c>
      <c r="P88" s="83">
        <f t="shared" si="6"/>
        <v>2</v>
      </c>
    </row>
    <row r="89" s="28" customFormat="1" ht="34.5" customHeight="1" spans="1:16">
      <c r="A89" s="33">
        <v>85</v>
      </c>
      <c r="B89" s="42" t="s">
        <v>231</v>
      </c>
      <c r="C89" s="42" t="s">
        <v>239</v>
      </c>
      <c r="D89" s="108" t="s">
        <v>245</v>
      </c>
      <c r="E89" s="109" t="s">
        <v>246</v>
      </c>
      <c r="F89" s="110" t="s">
        <v>242</v>
      </c>
      <c r="G89" s="41"/>
      <c r="H89" s="39">
        <v>66.5</v>
      </c>
      <c r="I89" s="39">
        <v>63.5</v>
      </c>
      <c r="J89" s="39">
        <v>130</v>
      </c>
      <c r="K89" s="83"/>
      <c r="L89" s="84">
        <v>17.3333333333333</v>
      </c>
      <c r="M89" s="85">
        <v>75</v>
      </c>
      <c r="N89" s="86">
        <f t="shared" si="4"/>
        <v>45</v>
      </c>
      <c r="O89" s="86">
        <f t="shared" si="5"/>
        <v>62.3333333333333</v>
      </c>
      <c r="P89" s="83">
        <f t="shared" si="6"/>
        <v>3</v>
      </c>
    </row>
    <row r="90" s="28" customFormat="1" ht="34.5" customHeight="1" spans="1:16">
      <c r="A90" s="33">
        <v>86</v>
      </c>
      <c r="B90" s="42" t="s">
        <v>247</v>
      </c>
      <c r="C90" s="42" t="s">
        <v>248</v>
      </c>
      <c r="D90" s="108" t="s">
        <v>249</v>
      </c>
      <c r="E90" s="109" t="s">
        <v>250</v>
      </c>
      <c r="F90" s="110" t="s">
        <v>251</v>
      </c>
      <c r="G90" s="38">
        <v>1</v>
      </c>
      <c r="H90" s="39">
        <v>78.5</v>
      </c>
      <c r="I90" s="39">
        <v>87.1</v>
      </c>
      <c r="J90" s="39">
        <v>165.6</v>
      </c>
      <c r="K90" s="83"/>
      <c r="L90" s="84">
        <v>22.08</v>
      </c>
      <c r="M90" s="85">
        <v>82.6</v>
      </c>
      <c r="N90" s="86">
        <f t="shared" si="4"/>
        <v>49.56</v>
      </c>
      <c r="O90" s="86">
        <f t="shared" si="5"/>
        <v>71.64</v>
      </c>
      <c r="P90" s="83">
        <f t="shared" si="6"/>
        <v>1</v>
      </c>
    </row>
    <row r="91" s="28" customFormat="1" ht="34.5" customHeight="1" spans="1:16">
      <c r="A91" s="33">
        <v>87</v>
      </c>
      <c r="B91" s="42" t="s">
        <v>247</v>
      </c>
      <c r="C91" s="42" t="s">
        <v>248</v>
      </c>
      <c r="D91" s="108" t="s">
        <v>252</v>
      </c>
      <c r="E91" s="109" t="s">
        <v>253</v>
      </c>
      <c r="F91" s="110" t="s">
        <v>251</v>
      </c>
      <c r="G91" s="40"/>
      <c r="H91" s="39">
        <v>86.5</v>
      </c>
      <c r="I91" s="39">
        <v>57.1</v>
      </c>
      <c r="J91" s="39">
        <v>143.6</v>
      </c>
      <c r="K91" s="83"/>
      <c r="L91" s="84">
        <v>19.1466666666667</v>
      </c>
      <c r="M91" s="85">
        <v>78.6</v>
      </c>
      <c r="N91" s="86">
        <f t="shared" si="4"/>
        <v>47.16</v>
      </c>
      <c r="O91" s="86">
        <f t="shared" si="5"/>
        <v>66.3066666666667</v>
      </c>
      <c r="P91" s="83">
        <f t="shared" si="6"/>
        <v>2</v>
      </c>
    </row>
    <row r="92" s="28" customFormat="1" ht="34.5" customHeight="1" spans="1:16">
      <c r="A92" s="33">
        <v>88</v>
      </c>
      <c r="B92" s="42" t="s">
        <v>247</v>
      </c>
      <c r="C92" s="42" t="s">
        <v>248</v>
      </c>
      <c r="D92" s="108" t="s">
        <v>254</v>
      </c>
      <c r="E92" s="109" t="s">
        <v>255</v>
      </c>
      <c r="F92" s="110" t="s">
        <v>251</v>
      </c>
      <c r="G92" s="41"/>
      <c r="H92" s="39">
        <v>78.5</v>
      </c>
      <c r="I92" s="39">
        <v>64.5</v>
      </c>
      <c r="J92" s="39">
        <v>143</v>
      </c>
      <c r="K92" s="83"/>
      <c r="L92" s="84">
        <v>19.0666666666667</v>
      </c>
      <c r="M92" s="85">
        <v>68.6</v>
      </c>
      <c r="N92" s="86">
        <f t="shared" si="4"/>
        <v>41.16</v>
      </c>
      <c r="O92" s="86">
        <f t="shared" si="5"/>
        <v>60.2266666666667</v>
      </c>
      <c r="P92" s="83">
        <f t="shared" si="6"/>
        <v>3</v>
      </c>
    </row>
    <row r="93" s="28" customFormat="1" ht="34.5" customHeight="1" spans="1:16">
      <c r="A93" s="33">
        <v>89</v>
      </c>
      <c r="B93" s="42" t="s">
        <v>256</v>
      </c>
      <c r="C93" s="34" t="s">
        <v>257</v>
      </c>
      <c r="D93" s="108" t="s">
        <v>258</v>
      </c>
      <c r="E93" s="109" t="s">
        <v>259</v>
      </c>
      <c r="F93" s="110" t="s">
        <v>260</v>
      </c>
      <c r="G93" s="38">
        <v>1</v>
      </c>
      <c r="H93" s="39">
        <v>103.5</v>
      </c>
      <c r="I93" s="39">
        <v>88.7</v>
      </c>
      <c r="J93" s="39">
        <v>192.2</v>
      </c>
      <c r="K93" s="83"/>
      <c r="L93" s="84">
        <v>25.6266666666667</v>
      </c>
      <c r="M93" s="85" t="s">
        <v>134</v>
      </c>
      <c r="N93" s="86">
        <v>0</v>
      </c>
      <c r="O93" s="86">
        <f t="shared" si="5"/>
        <v>25.6266666666667</v>
      </c>
      <c r="P93" s="83">
        <f t="shared" si="6"/>
        <v>3</v>
      </c>
    </row>
    <row r="94" s="28" customFormat="1" ht="34.5" customHeight="1" spans="1:16">
      <c r="A94" s="33">
        <v>90</v>
      </c>
      <c r="B94" s="42" t="s">
        <v>256</v>
      </c>
      <c r="C94" s="34" t="s">
        <v>257</v>
      </c>
      <c r="D94" s="108" t="s">
        <v>261</v>
      </c>
      <c r="E94" s="109" t="s">
        <v>262</v>
      </c>
      <c r="F94" s="110" t="s">
        <v>260</v>
      </c>
      <c r="G94" s="40"/>
      <c r="H94" s="39">
        <v>87</v>
      </c>
      <c r="I94" s="39">
        <v>91.1</v>
      </c>
      <c r="J94" s="39">
        <v>178.1</v>
      </c>
      <c r="K94" s="83"/>
      <c r="L94" s="84">
        <v>23.7466666666667</v>
      </c>
      <c r="M94" s="85">
        <v>82.2</v>
      </c>
      <c r="N94" s="86">
        <f t="shared" si="4"/>
        <v>49.32</v>
      </c>
      <c r="O94" s="86">
        <f t="shared" si="5"/>
        <v>73.0666666666667</v>
      </c>
      <c r="P94" s="83">
        <f t="shared" si="6"/>
        <v>1</v>
      </c>
    </row>
    <row r="95" s="28" customFormat="1" ht="34.5" customHeight="1" spans="1:16">
      <c r="A95" s="33">
        <v>91</v>
      </c>
      <c r="B95" s="42" t="s">
        <v>256</v>
      </c>
      <c r="C95" s="34" t="s">
        <v>257</v>
      </c>
      <c r="D95" s="108" t="s">
        <v>263</v>
      </c>
      <c r="E95" s="109" t="s">
        <v>264</v>
      </c>
      <c r="F95" s="110" t="s">
        <v>260</v>
      </c>
      <c r="G95" s="41"/>
      <c r="H95" s="39">
        <v>74</v>
      </c>
      <c r="I95" s="39">
        <v>85.5</v>
      </c>
      <c r="J95" s="39">
        <v>159.5</v>
      </c>
      <c r="K95" s="83"/>
      <c r="L95" s="84">
        <v>21.2666666666667</v>
      </c>
      <c r="M95" s="85">
        <v>75.6</v>
      </c>
      <c r="N95" s="86">
        <f t="shared" si="4"/>
        <v>45.36</v>
      </c>
      <c r="O95" s="86">
        <f t="shared" si="5"/>
        <v>66.6266666666667</v>
      </c>
      <c r="P95" s="83">
        <f t="shared" si="6"/>
        <v>2</v>
      </c>
    </row>
    <row r="96" s="30" customFormat="1" ht="34.5" customHeight="1" spans="1:16">
      <c r="A96" s="53">
        <v>92</v>
      </c>
      <c r="B96" s="103" t="s">
        <v>265</v>
      </c>
      <c r="C96" s="103" t="s">
        <v>19</v>
      </c>
      <c r="D96" s="114" t="s">
        <v>266</v>
      </c>
      <c r="E96" s="115" t="s">
        <v>267</v>
      </c>
      <c r="F96" s="116" t="s">
        <v>268</v>
      </c>
      <c r="G96" s="58">
        <v>1</v>
      </c>
      <c r="H96" s="59">
        <v>75.5</v>
      </c>
      <c r="I96" s="59">
        <v>82.5</v>
      </c>
      <c r="J96" s="59">
        <v>158</v>
      </c>
      <c r="K96" s="91"/>
      <c r="L96" s="92">
        <v>21.0666666666667</v>
      </c>
      <c r="M96" s="93">
        <v>78.4</v>
      </c>
      <c r="N96" s="94">
        <f t="shared" si="4"/>
        <v>47.04</v>
      </c>
      <c r="O96" s="94">
        <f t="shared" si="5"/>
        <v>68.1066666666667</v>
      </c>
      <c r="P96" s="91">
        <f t="shared" si="6"/>
        <v>3</v>
      </c>
    </row>
    <row r="97" s="30" customFormat="1" ht="34.5" customHeight="1" spans="1:16">
      <c r="A97" s="53">
        <v>93</v>
      </c>
      <c r="B97" s="103" t="s">
        <v>265</v>
      </c>
      <c r="C97" s="103" t="s">
        <v>19</v>
      </c>
      <c r="D97" s="114" t="s">
        <v>269</v>
      </c>
      <c r="E97" s="115" t="s">
        <v>270</v>
      </c>
      <c r="F97" s="116" t="s">
        <v>268</v>
      </c>
      <c r="G97" s="60"/>
      <c r="H97" s="59">
        <v>69.5</v>
      </c>
      <c r="I97" s="59">
        <v>88</v>
      </c>
      <c r="J97" s="59">
        <v>157.5</v>
      </c>
      <c r="K97" s="91"/>
      <c r="L97" s="92">
        <v>21</v>
      </c>
      <c r="M97" s="93">
        <v>82.2</v>
      </c>
      <c r="N97" s="94">
        <f t="shared" si="4"/>
        <v>49.32</v>
      </c>
      <c r="O97" s="94">
        <f t="shared" si="5"/>
        <v>70.32</v>
      </c>
      <c r="P97" s="91">
        <f t="shared" si="6"/>
        <v>2</v>
      </c>
    </row>
    <row r="98" s="30" customFormat="1" ht="34.5" customHeight="1" spans="1:16">
      <c r="A98" s="53">
        <v>94</v>
      </c>
      <c r="B98" s="103" t="s">
        <v>265</v>
      </c>
      <c r="C98" s="103" t="s">
        <v>19</v>
      </c>
      <c r="D98" s="114" t="s">
        <v>271</v>
      </c>
      <c r="E98" s="115" t="s">
        <v>272</v>
      </c>
      <c r="F98" s="116" t="s">
        <v>268</v>
      </c>
      <c r="G98" s="61"/>
      <c r="H98" s="59">
        <v>76.5</v>
      </c>
      <c r="I98" s="59">
        <v>78.5</v>
      </c>
      <c r="J98" s="59">
        <v>155</v>
      </c>
      <c r="K98" s="91"/>
      <c r="L98" s="92">
        <v>20.6666666666667</v>
      </c>
      <c r="M98" s="93">
        <v>85.6</v>
      </c>
      <c r="N98" s="94">
        <f t="shared" si="4"/>
        <v>51.36</v>
      </c>
      <c r="O98" s="94">
        <f t="shared" si="5"/>
        <v>72.0266666666667</v>
      </c>
      <c r="P98" s="91">
        <f t="shared" si="6"/>
        <v>1</v>
      </c>
    </row>
    <row r="99" s="30" customFormat="1" ht="34.5" customHeight="1" spans="1:16">
      <c r="A99" s="53">
        <v>95</v>
      </c>
      <c r="B99" s="103" t="s">
        <v>265</v>
      </c>
      <c r="C99" s="103" t="s">
        <v>19</v>
      </c>
      <c r="D99" s="114" t="s">
        <v>273</v>
      </c>
      <c r="E99" s="115" t="s">
        <v>274</v>
      </c>
      <c r="F99" s="116" t="s">
        <v>275</v>
      </c>
      <c r="G99" s="58">
        <v>2</v>
      </c>
      <c r="H99" s="59">
        <v>101.5</v>
      </c>
      <c r="I99" s="59">
        <v>104.5</v>
      </c>
      <c r="J99" s="59">
        <v>206</v>
      </c>
      <c r="K99" s="91"/>
      <c r="L99" s="92">
        <v>27.4666666666667</v>
      </c>
      <c r="M99" s="93">
        <v>80.4</v>
      </c>
      <c r="N99" s="94">
        <f t="shared" si="4"/>
        <v>48.24</v>
      </c>
      <c r="O99" s="94">
        <f t="shared" si="5"/>
        <v>75.7066666666667</v>
      </c>
      <c r="P99" s="91">
        <f t="shared" si="6"/>
        <v>2</v>
      </c>
    </row>
    <row r="100" s="30" customFormat="1" ht="34.5" customHeight="1" spans="1:16">
      <c r="A100" s="53">
        <v>96</v>
      </c>
      <c r="B100" s="103" t="s">
        <v>265</v>
      </c>
      <c r="C100" s="103" t="s">
        <v>19</v>
      </c>
      <c r="D100" s="114" t="s">
        <v>276</v>
      </c>
      <c r="E100" s="115" t="s">
        <v>277</v>
      </c>
      <c r="F100" s="116" t="s">
        <v>275</v>
      </c>
      <c r="G100" s="60"/>
      <c r="H100" s="59">
        <v>90.5</v>
      </c>
      <c r="I100" s="59">
        <v>113.5</v>
      </c>
      <c r="J100" s="59">
        <v>204</v>
      </c>
      <c r="K100" s="91"/>
      <c r="L100" s="92">
        <v>27.2</v>
      </c>
      <c r="M100" s="93">
        <v>83.2</v>
      </c>
      <c r="N100" s="94">
        <f t="shared" si="4"/>
        <v>49.92</v>
      </c>
      <c r="O100" s="94">
        <f t="shared" si="5"/>
        <v>77.12</v>
      </c>
      <c r="P100" s="91">
        <f t="shared" si="6"/>
        <v>1</v>
      </c>
    </row>
    <row r="101" s="30" customFormat="1" ht="34.5" customHeight="1" spans="1:16">
      <c r="A101" s="53">
        <v>97</v>
      </c>
      <c r="B101" s="103" t="s">
        <v>265</v>
      </c>
      <c r="C101" s="103" t="s">
        <v>19</v>
      </c>
      <c r="D101" s="114" t="s">
        <v>278</v>
      </c>
      <c r="E101" s="115" t="s">
        <v>279</v>
      </c>
      <c r="F101" s="116" t="s">
        <v>275</v>
      </c>
      <c r="G101" s="60"/>
      <c r="H101" s="59">
        <v>88</v>
      </c>
      <c r="I101" s="59">
        <v>109</v>
      </c>
      <c r="J101" s="59">
        <v>197</v>
      </c>
      <c r="K101" s="91"/>
      <c r="L101" s="92">
        <v>26.2666666666667</v>
      </c>
      <c r="M101" s="93">
        <v>81.6</v>
      </c>
      <c r="N101" s="94">
        <f t="shared" si="4"/>
        <v>48.96</v>
      </c>
      <c r="O101" s="94">
        <f t="shared" si="5"/>
        <v>75.2266666666667</v>
      </c>
      <c r="P101" s="91">
        <f t="shared" si="6"/>
        <v>3</v>
      </c>
    </row>
    <row r="102" s="30" customFormat="1" ht="34.5" customHeight="1" spans="1:16">
      <c r="A102" s="53">
        <v>98</v>
      </c>
      <c r="B102" s="103" t="s">
        <v>265</v>
      </c>
      <c r="C102" s="103" t="s">
        <v>19</v>
      </c>
      <c r="D102" s="114" t="s">
        <v>280</v>
      </c>
      <c r="E102" s="115" t="s">
        <v>281</v>
      </c>
      <c r="F102" s="116" t="s">
        <v>275</v>
      </c>
      <c r="G102" s="60"/>
      <c r="H102" s="59">
        <v>110.5</v>
      </c>
      <c r="I102" s="59">
        <v>84</v>
      </c>
      <c r="J102" s="59">
        <v>194.5</v>
      </c>
      <c r="K102" s="91"/>
      <c r="L102" s="92">
        <v>25.9333333333333</v>
      </c>
      <c r="M102" s="93">
        <v>81.4</v>
      </c>
      <c r="N102" s="94">
        <f t="shared" si="4"/>
        <v>48.84</v>
      </c>
      <c r="O102" s="94">
        <f t="shared" si="5"/>
        <v>74.7733333333333</v>
      </c>
      <c r="P102" s="91">
        <f t="shared" ref="P102:P133" si="7">SUMPRODUCT(($F$5:$F$175=F102)*($O$5:$O$175&gt;O102))+1</f>
        <v>4</v>
      </c>
    </row>
    <row r="103" s="30" customFormat="1" ht="34.5" customHeight="1" spans="1:16">
      <c r="A103" s="53">
        <v>99</v>
      </c>
      <c r="B103" s="103" t="s">
        <v>265</v>
      </c>
      <c r="C103" s="103" t="s">
        <v>19</v>
      </c>
      <c r="D103" s="114" t="s">
        <v>282</v>
      </c>
      <c r="E103" s="115" t="s">
        <v>283</v>
      </c>
      <c r="F103" s="116" t="s">
        <v>275</v>
      </c>
      <c r="G103" s="60"/>
      <c r="H103" s="59">
        <v>85.5</v>
      </c>
      <c r="I103" s="59">
        <v>99.5</v>
      </c>
      <c r="J103" s="59">
        <v>185</v>
      </c>
      <c r="K103" s="91"/>
      <c r="L103" s="92">
        <v>24.6666666666667</v>
      </c>
      <c r="M103" s="93">
        <v>82.8</v>
      </c>
      <c r="N103" s="94">
        <f t="shared" si="4"/>
        <v>49.68</v>
      </c>
      <c r="O103" s="94">
        <f t="shared" si="5"/>
        <v>74.3466666666667</v>
      </c>
      <c r="P103" s="91">
        <f t="shared" si="7"/>
        <v>5</v>
      </c>
    </row>
    <row r="104" s="30" customFormat="1" ht="34.5" customHeight="1" spans="1:16">
      <c r="A104" s="53">
        <v>100</v>
      </c>
      <c r="B104" s="103" t="s">
        <v>265</v>
      </c>
      <c r="C104" s="103" t="s">
        <v>19</v>
      </c>
      <c r="D104" s="114" t="s">
        <v>284</v>
      </c>
      <c r="E104" s="115" t="s">
        <v>285</v>
      </c>
      <c r="F104" s="116" t="s">
        <v>275</v>
      </c>
      <c r="G104" s="61"/>
      <c r="H104" s="59">
        <v>97</v>
      </c>
      <c r="I104" s="59">
        <v>87.5</v>
      </c>
      <c r="J104" s="59">
        <v>184.5</v>
      </c>
      <c r="K104" s="91"/>
      <c r="L104" s="92">
        <v>24.6</v>
      </c>
      <c r="M104" s="93">
        <v>82.4</v>
      </c>
      <c r="N104" s="94">
        <f t="shared" si="4"/>
        <v>49.44</v>
      </c>
      <c r="O104" s="94">
        <f t="shared" si="5"/>
        <v>74.04</v>
      </c>
      <c r="P104" s="91">
        <f t="shared" si="7"/>
        <v>6</v>
      </c>
    </row>
    <row r="105" s="30" customFormat="1" ht="34.5" customHeight="1" spans="1:16">
      <c r="A105" s="53">
        <v>101</v>
      </c>
      <c r="B105" s="103" t="s">
        <v>265</v>
      </c>
      <c r="C105" s="103" t="s">
        <v>19</v>
      </c>
      <c r="D105" s="114" t="s">
        <v>286</v>
      </c>
      <c r="E105" s="115" t="s">
        <v>287</v>
      </c>
      <c r="F105" s="116" t="s">
        <v>288</v>
      </c>
      <c r="G105" s="58">
        <v>2</v>
      </c>
      <c r="H105" s="59">
        <v>89.5</v>
      </c>
      <c r="I105" s="59">
        <v>117.5</v>
      </c>
      <c r="J105" s="59">
        <v>207</v>
      </c>
      <c r="K105" s="91"/>
      <c r="L105" s="92">
        <v>27.6</v>
      </c>
      <c r="M105" s="93">
        <v>84.4</v>
      </c>
      <c r="N105" s="94">
        <f t="shared" si="4"/>
        <v>50.64</v>
      </c>
      <c r="O105" s="94">
        <f t="shared" si="5"/>
        <v>78.24</v>
      </c>
      <c r="P105" s="91">
        <f t="shared" si="7"/>
        <v>1</v>
      </c>
    </row>
    <row r="106" s="30" customFormat="1" ht="34.5" customHeight="1" spans="1:16">
      <c r="A106" s="53">
        <v>102</v>
      </c>
      <c r="B106" s="103" t="s">
        <v>265</v>
      </c>
      <c r="C106" s="103" t="s">
        <v>19</v>
      </c>
      <c r="D106" s="114" t="s">
        <v>289</v>
      </c>
      <c r="E106" s="115" t="s">
        <v>290</v>
      </c>
      <c r="F106" s="116" t="s">
        <v>288</v>
      </c>
      <c r="G106" s="60"/>
      <c r="H106" s="59">
        <v>106</v>
      </c>
      <c r="I106" s="59">
        <v>99</v>
      </c>
      <c r="J106" s="59">
        <v>205</v>
      </c>
      <c r="K106" s="91"/>
      <c r="L106" s="92">
        <v>27.3333333333333</v>
      </c>
      <c r="M106" s="93">
        <v>81.8</v>
      </c>
      <c r="N106" s="94">
        <f t="shared" si="4"/>
        <v>49.08</v>
      </c>
      <c r="O106" s="94">
        <f t="shared" si="5"/>
        <v>76.4133333333333</v>
      </c>
      <c r="P106" s="91">
        <f t="shared" si="7"/>
        <v>2</v>
      </c>
    </row>
    <row r="107" s="30" customFormat="1" ht="34.5" customHeight="1" spans="1:16">
      <c r="A107" s="53">
        <v>103</v>
      </c>
      <c r="B107" s="103" t="s">
        <v>265</v>
      </c>
      <c r="C107" s="103" t="s">
        <v>19</v>
      </c>
      <c r="D107" s="114" t="s">
        <v>291</v>
      </c>
      <c r="E107" s="115" t="s">
        <v>292</v>
      </c>
      <c r="F107" s="116" t="s">
        <v>288</v>
      </c>
      <c r="G107" s="60"/>
      <c r="H107" s="59">
        <v>95.5</v>
      </c>
      <c r="I107" s="59">
        <v>98.5</v>
      </c>
      <c r="J107" s="59">
        <v>194</v>
      </c>
      <c r="K107" s="91"/>
      <c r="L107" s="92">
        <v>25.8666666666667</v>
      </c>
      <c r="M107" s="93">
        <v>84</v>
      </c>
      <c r="N107" s="94">
        <f t="shared" si="4"/>
        <v>50.4</v>
      </c>
      <c r="O107" s="94">
        <f t="shared" si="5"/>
        <v>76.2666666666667</v>
      </c>
      <c r="P107" s="91">
        <f t="shared" si="7"/>
        <v>3</v>
      </c>
    </row>
    <row r="108" s="30" customFormat="1" ht="34.5" customHeight="1" spans="1:16">
      <c r="A108" s="53">
        <v>104</v>
      </c>
      <c r="B108" s="103" t="s">
        <v>265</v>
      </c>
      <c r="C108" s="103" t="s">
        <v>19</v>
      </c>
      <c r="D108" s="114" t="s">
        <v>293</v>
      </c>
      <c r="E108" s="115" t="s">
        <v>294</v>
      </c>
      <c r="F108" s="116" t="s">
        <v>288</v>
      </c>
      <c r="G108" s="60"/>
      <c r="H108" s="59">
        <v>87</v>
      </c>
      <c r="I108" s="59">
        <v>103</v>
      </c>
      <c r="J108" s="59">
        <v>190</v>
      </c>
      <c r="K108" s="91"/>
      <c r="L108" s="92">
        <v>25.3333333333333</v>
      </c>
      <c r="M108" s="93">
        <v>83.2</v>
      </c>
      <c r="N108" s="94">
        <f t="shared" si="4"/>
        <v>49.92</v>
      </c>
      <c r="O108" s="94">
        <f t="shared" si="5"/>
        <v>75.2533333333333</v>
      </c>
      <c r="P108" s="91">
        <f t="shared" si="7"/>
        <v>4</v>
      </c>
    </row>
    <row r="109" s="30" customFormat="1" ht="34.5" customHeight="1" spans="1:16">
      <c r="A109" s="53">
        <v>105</v>
      </c>
      <c r="B109" s="103" t="s">
        <v>265</v>
      </c>
      <c r="C109" s="103" t="s">
        <v>19</v>
      </c>
      <c r="D109" s="114" t="s">
        <v>295</v>
      </c>
      <c r="E109" s="115" t="s">
        <v>296</v>
      </c>
      <c r="F109" s="116" t="s">
        <v>288</v>
      </c>
      <c r="G109" s="60"/>
      <c r="H109" s="59">
        <v>98</v>
      </c>
      <c r="I109" s="59">
        <v>89.5</v>
      </c>
      <c r="J109" s="59">
        <v>187.5</v>
      </c>
      <c r="K109" s="91"/>
      <c r="L109" s="92">
        <v>25</v>
      </c>
      <c r="M109" s="93">
        <v>82</v>
      </c>
      <c r="N109" s="94">
        <f t="shared" si="4"/>
        <v>49.2</v>
      </c>
      <c r="O109" s="94">
        <f t="shared" si="5"/>
        <v>74.2</v>
      </c>
      <c r="P109" s="91">
        <f t="shared" si="7"/>
        <v>5</v>
      </c>
    </row>
    <row r="110" s="30" customFormat="1" ht="34.5" customHeight="1" spans="1:16">
      <c r="A110" s="53">
        <v>106</v>
      </c>
      <c r="B110" s="103" t="s">
        <v>265</v>
      </c>
      <c r="C110" s="103" t="s">
        <v>19</v>
      </c>
      <c r="D110" s="114" t="s">
        <v>297</v>
      </c>
      <c r="E110" s="115" t="s">
        <v>298</v>
      </c>
      <c r="F110" s="116" t="s">
        <v>288</v>
      </c>
      <c r="G110" s="61"/>
      <c r="H110" s="59">
        <v>74</v>
      </c>
      <c r="I110" s="59">
        <v>97.5</v>
      </c>
      <c r="J110" s="59">
        <v>171.5</v>
      </c>
      <c r="K110" s="91">
        <v>5</v>
      </c>
      <c r="L110" s="92">
        <v>24.8666666666667</v>
      </c>
      <c r="M110" s="93">
        <v>78.6</v>
      </c>
      <c r="N110" s="94">
        <f t="shared" si="4"/>
        <v>47.16</v>
      </c>
      <c r="O110" s="94">
        <f t="shared" si="5"/>
        <v>72.0266666666667</v>
      </c>
      <c r="P110" s="91">
        <f t="shared" si="7"/>
        <v>6</v>
      </c>
    </row>
    <row r="111" s="31" customFormat="1" ht="34.5" customHeight="1" spans="1:16">
      <c r="A111" s="63">
        <v>107</v>
      </c>
      <c r="B111" s="64" t="s">
        <v>299</v>
      </c>
      <c r="C111" s="64" t="s">
        <v>300</v>
      </c>
      <c r="D111" s="117" t="s">
        <v>301</v>
      </c>
      <c r="E111" s="118" t="s">
        <v>302</v>
      </c>
      <c r="F111" s="119" t="s">
        <v>303</v>
      </c>
      <c r="G111" s="68">
        <v>1</v>
      </c>
      <c r="H111" s="69">
        <v>88.5</v>
      </c>
      <c r="I111" s="69">
        <v>109.5</v>
      </c>
      <c r="J111" s="69">
        <v>198</v>
      </c>
      <c r="K111" s="95"/>
      <c r="L111" s="96">
        <v>26.4</v>
      </c>
      <c r="M111" s="97">
        <v>78.2</v>
      </c>
      <c r="N111" s="98">
        <f t="shared" si="4"/>
        <v>46.92</v>
      </c>
      <c r="O111" s="98">
        <f t="shared" si="5"/>
        <v>73.32</v>
      </c>
      <c r="P111" s="95">
        <f t="shared" si="7"/>
        <v>2</v>
      </c>
    </row>
    <row r="112" s="31" customFormat="1" ht="34.5" customHeight="1" spans="1:16">
      <c r="A112" s="63">
        <v>108</v>
      </c>
      <c r="B112" s="64" t="s">
        <v>299</v>
      </c>
      <c r="C112" s="64" t="s">
        <v>300</v>
      </c>
      <c r="D112" s="117" t="s">
        <v>304</v>
      </c>
      <c r="E112" s="118" t="s">
        <v>305</v>
      </c>
      <c r="F112" s="119" t="s">
        <v>303</v>
      </c>
      <c r="G112" s="70"/>
      <c r="H112" s="69">
        <v>85</v>
      </c>
      <c r="I112" s="69">
        <v>101</v>
      </c>
      <c r="J112" s="69">
        <v>186</v>
      </c>
      <c r="K112" s="95"/>
      <c r="L112" s="96">
        <v>24.8</v>
      </c>
      <c r="M112" s="97">
        <v>77</v>
      </c>
      <c r="N112" s="98">
        <f t="shared" si="4"/>
        <v>46.2</v>
      </c>
      <c r="O112" s="98">
        <f t="shared" si="5"/>
        <v>71</v>
      </c>
      <c r="P112" s="95">
        <f t="shared" si="7"/>
        <v>3</v>
      </c>
    </row>
    <row r="113" s="31" customFormat="1" ht="34.5" customHeight="1" spans="1:16">
      <c r="A113" s="63">
        <v>109</v>
      </c>
      <c r="B113" s="64" t="s">
        <v>299</v>
      </c>
      <c r="C113" s="64" t="s">
        <v>300</v>
      </c>
      <c r="D113" s="117" t="s">
        <v>306</v>
      </c>
      <c r="E113" s="118" t="s">
        <v>307</v>
      </c>
      <c r="F113" s="119" t="s">
        <v>303</v>
      </c>
      <c r="G113" s="71"/>
      <c r="H113" s="69">
        <v>71.5</v>
      </c>
      <c r="I113" s="69">
        <v>113</v>
      </c>
      <c r="J113" s="69">
        <v>184.5</v>
      </c>
      <c r="K113" s="95"/>
      <c r="L113" s="96">
        <v>24.6</v>
      </c>
      <c r="M113" s="97">
        <v>81.8</v>
      </c>
      <c r="N113" s="98">
        <f t="shared" si="4"/>
        <v>49.08</v>
      </c>
      <c r="O113" s="98">
        <f t="shared" si="5"/>
        <v>73.68</v>
      </c>
      <c r="P113" s="95">
        <f t="shared" si="7"/>
        <v>1</v>
      </c>
    </row>
    <row r="114" s="31" customFormat="1" ht="34.5" customHeight="1" spans="1:16">
      <c r="A114" s="63">
        <v>110</v>
      </c>
      <c r="B114" s="64" t="s">
        <v>299</v>
      </c>
      <c r="C114" s="64" t="s">
        <v>308</v>
      </c>
      <c r="D114" s="117" t="s">
        <v>309</v>
      </c>
      <c r="E114" s="118" t="s">
        <v>310</v>
      </c>
      <c r="F114" s="119" t="s">
        <v>311</v>
      </c>
      <c r="G114" s="68">
        <v>1</v>
      </c>
      <c r="H114" s="69">
        <v>89.5</v>
      </c>
      <c r="I114" s="69">
        <v>108</v>
      </c>
      <c r="J114" s="69">
        <v>197.5</v>
      </c>
      <c r="K114" s="95"/>
      <c r="L114" s="96">
        <v>26.3333333333333</v>
      </c>
      <c r="M114" s="97">
        <v>83.2</v>
      </c>
      <c r="N114" s="98">
        <f t="shared" si="4"/>
        <v>49.92</v>
      </c>
      <c r="O114" s="98">
        <f t="shared" si="5"/>
        <v>76.2533333333333</v>
      </c>
      <c r="P114" s="95">
        <f t="shared" si="7"/>
        <v>2</v>
      </c>
    </row>
    <row r="115" s="31" customFormat="1" ht="34.5" customHeight="1" spans="1:16">
      <c r="A115" s="63">
        <v>111</v>
      </c>
      <c r="B115" s="64" t="s">
        <v>299</v>
      </c>
      <c r="C115" s="64" t="s">
        <v>308</v>
      </c>
      <c r="D115" s="117" t="s">
        <v>312</v>
      </c>
      <c r="E115" s="118" t="s">
        <v>313</v>
      </c>
      <c r="F115" s="119" t="s">
        <v>311</v>
      </c>
      <c r="G115" s="70"/>
      <c r="H115" s="69">
        <v>107.5</v>
      </c>
      <c r="I115" s="69">
        <v>86.5</v>
      </c>
      <c r="J115" s="69">
        <v>194</v>
      </c>
      <c r="K115" s="95"/>
      <c r="L115" s="96">
        <v>25.8666666666667</v>
      </c>
      <c r="M115" s="97">
        <v>75.4</v>
      </c>
      <c r="N115" s="98">
        <f t="shared" si="4"/>
        <v>45.24</v>
      </c>
      <c r="O115" s="98">
        <f t="shared" si="5"/>
        <v>71.1066666666667</v>
      </c>
      <c r="P115" s="95">
        <f t="shared" si="7"/>
        <v>3</v>
      </c>
    </row>
    <row r="116" s="31" customFormat="1" ht="34.5" customHeight="1" spans="1:16">
      <c r="A116" s="63">
        <v>112</v>
      </c>
      <c r="B116" s="64" t="s">
        <v>299</v>
      </c>
      <c r="C116" s="64" t="s">
        <v>308</v>
      </c>
      <c r="D116" s="117" t="s">
        <v>314</v>
      </c>
      <c r="E116" s="118" t="s">
        <v>315</v>
      </c>
      <c r="F116" s="119" t="s">
        <v>311</v>
      </c>
      <c r="G116" s="71"/>
      <c r="H116" s="69">
        <v>100.5</v>
      </c>
      <c r="I116" s="69">
        <v>92.5</v>
      </c>
      <c r="J116" s="69">
        <v>193</v>
      </c>
      <c r="K116" s="95"/>
      <c r="L116" s="96">
        <v>25.7333333333333</v>
      </c>
      <c r="M116" s="97">
        <v>85.6</v>
      </c>
      <c r="N116" s="98">
        <f t="shared" si="4"/>
        <v>51.36</v>
      </c>
      <c r="O116" s="98">
        <f t="shared" si="5"/>
        <v>77.0933333333333</v>
      </c>
      <c r="P116" s="95">
        <f t="shared" si="7"/>
        <v>1</v>
      </c>
    </row>
    <row r="117" s="31" customFormat="1" ht="34.5" customHeight="1" spans="1:16">
      <c r="A117" s="63">
        <v>113</v>
      </c>
      <c r="B117" s="64" t="s">
        <v>299</v>
      </c>
      <c r="C117" s="64" t="s">
        <v>316</v>
      </c>
      <c r="D117" s="117" t="s">
        <v>317</v>
      </c>
      <c r="E117" s="118" t="s">
        <v>318</v>
      </c>
      <c r="F117" s="119" t="s">
        <v>319</v>
      </c>
      <c r="G117" s="68">
        <v>1</v>
      </c>
      <c r="H117" s="69">
        <v>108.5</v>
      </c>
      <c r="I117" s="69">
        <v>92.5</v>
      </c>
      <c r="J117" s="69">
        <v>201</v>
      </c>
      <c r="K117" s="95"/>
      <c r="L117" s="96">
        <v>26.8</v>
      </c>
      <c r="M117" s="97">
        <v>82</v>
      </c>
      <c r="N117" s="98">
        <f t="shared" si="4"/>
        <v>49.2</v>
      </c>
      <c r="O117" s="98">
        <f t="shared" si="5"/>
        <v>76</v>
      </c>
      <c r="P117" s="95">
        <f t="shared" si="7"/>
        <v>1</v>
      </c>
    </row>
    <row r="118" s="31" customFormat="1" ht="34.5" customHeight="1" spans="1:16">
      <c r="A118" s="63">
        <v>114</v>
      </c>
      <c r="B118" s="64" t="s">
        <v>299</v>
      </c>
      <c r="C118" s="64" t="s">
        <v>316</v>
      </c>
      <c r="D118" s="117" t="s">
        <v>320</v>
      </c>
      <c r="E118" s="118" t="s">
        <v>321</v>
      </c>
      <c r="F118" s="119" t="s">
        <v>319</v>
      </c>
      <c r="G118" s="70"/>
      <c r="H118" s="69">
        <v>96</v>
      </c>
      <c r="I118" s="69">
        <v>100.5</v>
      </c>
      <c r="J118" s="69">
        <v>196.5</v>
      </c>
      <c r="K118" s="95"/>
      <c r="L118" s="96">
        <v>26.2</v>
      </c>
      <c r="M118" s="97">
        <v>80</v>
      </c>
      <c r="N118" s="98">
        <f t="shared" si="4"/>
        <v>48</v>
      </c>
      <c r="O118" s="98">
        <f t="shared" si="5"/>
        <v>74.2</v>
      </c>
      <c r="P118" s="95">
        <f t="shared" si="7"/>
        <v>2</v>
      </c>
    </row>
    <row r="119" s="31" customFormat="1" ht="34.5" customHeight="1" spans="1:16">
      <c r="A119" s="63">
        <v>115</v>
      </c>
      <c r="B119" s="64" t="s">
        <v>299</v>
      </c>
      <c r="C119" s="64" t="s">
        <v>316</v>
      </c>
      <c r="D119" s="117" t="s">
        <v>322</v>
      </c>
      <c r="E119" s="118" t="s">
        <v>323</v>
      </c>
      <c r="F119" s="119" t="s">
        <v>319</v>
      </c>
      <c r="G119" s="71"/>
      <c r="H119" s="69">
        <v>100.5</v>
      </c>
      <c r="I119" s="69">
        <v>81</v>
      </c>
      <c r="J119" s="69">
        <v>181.5</v>
      </c>
      <c r="K119" s="95"/>
      <c r="L119" s="96">
        <v>24.2</v>
      </c>
      <c r="M119" s="97">
        <v>80.2</v>
      </c>
      <c r="N119" s="98">
        <f t="shared" si="4"/>
        <v>48.12</v>
      </c>
      <c r="O119" s="98">
        <f t="shared" si="5"/>
        <v>72.32</v>
      </c>
      <c r="P119" s="95">
        <f t="shared" si="7"/>
        <v>3</v>
      </c>
    </row>
    <row r="120" s="31" customFormat="1" ht="34.5" customHeight="1" spans="1:16">
      <c r="A120" s="63">
        <v>116</v>
      </c>
      <c r="B120" s="64" t="s">
        <v>299</v>
      </c>
      <c r="C120" s="64" t="s">
        <v>324</v>
      </c>
      <c r="D120" s="117" t="s">
        <v>325</v>
      </c>
      <c r="E120" s="118" t="s">
        <v>326</v>
      </c>
      <c r="F120" s="119" t="s">
        <v>327</v>
      </c>
      <c r="G120" s="68">
        <v>1</v>
      </c>
      <c r="H120" s="69">
        <v>111</v>
      </c>
      <c r="I120" s="69">
        <v>109</v>
      </c>
      <c r="J120" s="69">
        <v>220</v>
      </c>
      <c r="K120" s="95"/>
      <c r="L120" s="96">
        <v>29.3333333333333</v>
      </c>
      <c r="M120" s="97">
        <v>82.8</v>
      </c>
      <c r="N120" s="98">
        <f t="shared" si="4"/>
        <v>49.68</v>
      </c>
      <c r="O120" s="98">
        <f t="shared" si="5"/>
        <v>79.0133333333333</v>
      </c>
      <c r="P120" s="95">
        <f t="shared" si="7"/>
        <v>1</v>
      </c>
    </row>
    <row r="121" s="31" customFormat="1" ht="34.5" customHeight="1" spans="1:16">
      <c r="A121" s="63">
        <v>117</v>
      </c>
      <c r="B121" s="64" t="s">
        <v>299</v>
      </c>
      <c r="C121" s="64" t="s">
        <v>324</v>
      </c>
      <c r="D121" s="117" t="s">
        <v>328</v>
      </c>
      <c r="E121" s="118" t="s">
        <v>329</v>
      </c>
      <c r="F121" s="119" t="s">
        <v>327</v>
      </c>
      <c r="G121" s="70"/>
      <c r="H121" s="69">
        <v>87</v>
      </c>
      <c r="I121" s="69">
        <v>101</v>
      </c>
      <c r="J121" s="69">
        <v>188</v>
      </c>
      <c r="K121" s="95"/>
      <c r="L121" s="96">
        <v>25.0666666666667</v>
      </c>
      <c r="M121" s="97">
        <v>79.6</v>
      </c>
      <c r="N121" s="98">
        <f t="shared" si="4"/>
        <v>47.76</v>
      </c>
      <c r="O121" s="98">
        <f t="shared" si="5"/>
        <v>72.8266666666667</v>
      </c>
      <c r="P121" s="95">
        <f t="shared" si="7"/>
        <v>2</v>
      </c>
    </row>
    <row r="122" s="31" customFormat="1" ht="34.5" customHeight="1" spans="1:16">
      <c r="A122" s="63">
        <v>118</v>
      </c>
      <c r="B122" s="64" t="s">
        <v>299</v>
      </c>
      <c r="C122" s="64" t="s">
        <v>324</v>
      </c>
      <c r="D122" s="117" t="s">
        <v>330</v>
      </c>
      <c r="E122" s="118" t="s">
        <v>331</v>
      </c>
      <c r="F122" s="119" t="s">
        <v>327</v>
      </c>
      <c r="G122" s="71"/>
      <c r="H122" s="69">
        <v>88</v>
      </c>
      <c r="I122" s="69">
        <v>80</v>
      </c>
      <c r="J122" s="69">
        <v>168</v>
      </c>
      <c r="K122" s="95"/>
      <c r="L122" s="96">
        <v>22.4</v>
      </c>
      <c r="M122" s="104">
        <v>29.6</v>
      </c>
      <c r="N122" s="98">
        <f t="shared" si="4"/>
        <v>17.76</v>
      </c>
      <c r="O122" s="98">
        <f t="shared" si="5"/>
        <v>40.16</v>
      </c>
      <c r="P122" s="95">
        <f t="shared" si="7"/>
        <v>3</v>
      </c>
    </row>
    <row r="123" s="29" customFormat="1" ht="34.5" customHeight="1" spans="1:16">
      <c r="A123" s="43">
        <v>119</v>
      </c>
      <c r="B123" s="62" t="s">
        <v>332</v>
      </c>
      <c r="C123" s="62" t="s">
        <v>19</v>
      </c>
      <c r="D123" s="111" t="s">
        <v>333</v>
      </c>
      <c r="E123" s="112" t="s">
        <v>334</v>
      </c>
      <c r="F123" s="113" t="s">
        <v>335</v>
      </c>
      <c r="G123" s="49">
        <v>1</v>
      </c>
      <c r="H123" s="50">
        <v>105</v>
      </c>
      <c r="I123" s="50">
        <v>103</v>
      </c>
      <c r="J123" s="50">
        <v>208</v>
      </c>
      <c r="K123" s="87"/>
      <c r="L123" s="88">
        <v>27.7333333333333</v>
      </c>
      <c r="M123" s="89">
        <v>81.4</v>
      </c>
      <c r="N123" s="90">
        <f t="shared" si="4"/>
        <v>48.84</v>
      </c>
      <c r="O123" s="90">
        <f t="shared" si="5"/>
        <v>76.5733333333333</v>
      </c>
      <c r="P123" s="87">
        <f t="shared" si="7"/>
        <v>1</v>
      </c>
    </row>
    <row r="124" s="29" customFormat="1" ht="34.5" customHeight="1" spans="1:16">
      <c r="A124" s="43">
        <v>120</v>
      </c>
      <c r="B124" s="62" t="s">
        <v>332</v>
      </c>
      <c r="C124" s="62" t="s">
        <v>19</v>
      </c>
      <c r="D124" s="111" t="s">
        <v>336</v>
      </c>
      <c r="E124" s="112" t="s">
        <v>337</v>
      </c>
      <c r="F124" s="113" t="s">
        <v>335</v>
      </c>
      <c r="G124" s="51"/>
      <c r="H124" s="50">
        <v>91.5</v>
      </c>
      <c r="I124" s="50">
        <v>114.5</v>
      </c>
      <c r="J124" s="50">
        <v>206</v>
      </c>
      <c r="K124" s="87"/>
      <c r="L124" s="88">
        <v>27.4666666666667</v>
      </c>
      <c r="M124" s="89">
        <v>80.8</v>
      </c>
      <c r="N124" s="90">
        <f t="shared" si="4"/>
        <v>48.48</v>
      </c>
      <c r="O124" s="90">
        <f t="shared" si="5"/>
        <v>75.9466666666667</v>
      </c>
      <c r="P124" s="87">
        <f t="shared" si="7"/>
        <v>2</v>
      </c>
    </row>
    <row r="125" s="29" customFormat="1" ht="34.5" customHeight="1" spans="1:16">
      <c r="A125" s="43">
        <v>121</v>
      </c>
      <c r="B125" s="62" t="s">
        <v>332</v>
      </c>
      <c r="C125" s="62" t="s">
        <v>19</v>
      </c>
      <c r="D125" s="111" t="s">
        <v>338</v>
      </c>
      <c r="E125" s="112" t="s">
        <v>339</v>
      </c>
      <c r="F125" s="113" t="s">
        <v>335</v>
      </c>
      <c r="G125" s="52"/>
      <c r="H125" s="50">
        <v>95.5</v>
      </c>
      <c r="I125" s="50">
        <v>105</v>
      </c>
      <c r="J125" s="50">
        <v>200.5</v>
      </c>
      <c r="K125" s="87"/>
      <c r="L125" s="88">
        <v>26.7333333333333</v>
      </c>
      <c r="M125" s="89" t="s">
        <v>134</v>
      </c>
      <c r="N125" s="90">
        <v>0</v>
      </c>
      <c r="O125" s="90">
        <f t="shared" si="5"/>
        <v>26.7333333333333</v>
      </c>
      <c r="P125" s="87">
        <f t="shared" si="7"/>
        <v>3</v>
      </c>
    </row>
    <row r="126" s="29" customFormat="1" ht="34.5" customHeight="1" spans="1:16">
      <c r="A126" s="43">
        <v>122</v>
      </c>
      <c r="B126" s="62" t="s">
        <v>340</v>
      </c>
      <c r="C126" s="62" t="s">
        <v>19</v>
      </c>
      <c r="D126" s="111" t="s">
        <v>341</v>
      </c>
      <c r="E126" s="112" t="s">
        <v>342</v>
      </c>
      <c r="F126" s="113" t="s">
        <v>343</v>
      </c>
      <c r="G126" s="49">
        <v>1</v>
      </c>
      <c r="H126" s="50">
        <v>98</v>
      </c>
      <c r="I126" s="50">
        <v>107</v>
      </c>
      <c r="J126" s="50">
        <v>205</v>
      </c>
      <c r="K126" s="87"/>
      <c r="L126" s="88">
        <v>27.3333333333333</v>
      </c>
      <c r="M126" s="89">
        <v>79.4</v>
      </c>
      <c r="N126" s="90">
        <f t="shared" si="4"/>
        <v>47.64</v>
      </c>
      <c r="O126" s="90">
        <f t="shared" si="5"/>
        <v>74.9733333333333</v>
      </c>
      <c r="P126" s="87">
        <f t="shared" si="7"/>
        <v>2</v>
      </c>
    </row>
    <row r="127" s="29" customFormat="1" ht="34.5" customHeight="1" spans="1:16">
      <c r="A127" s="43">
        <v>123</v>
      </c>
      <c r="B127" s="62" t="s">
        <v>340</v>
      </c>
      <c r="C127" s="62" t="s">
        <v>19</v>
      </c>
      <c r="D127" s="111" t="s">
        <v>344</v>
      </c>
      <c r="E127" s="112" t="s">
        <v>345</v>
      </c>
      <c r="F127" s="113" t="s">
        <v>343</v>
      </c>
      <c r="G127" s="51"/>
      <c r="H127" s="50">
        <v>106</v>
      </c>
      <c r="I127" s="50">
        <v>99</v>
      </c>
      <c r="J127" s="50">
        <v>205</v>
      </c>
      <c r="K127" s="87"/>
      <c r="L127" s="88">
        <v>27.3333333333333</v>
      </c>
      <c r="M127" s="89">
        <v>77.2</v>
      </c>
      <c r="N127" s="90">
        <f t="shared" si="4"/>
        <v>46.32</v>
      </c>
      <c r="O127" s="90">
        <f t="shared" si="5"/>
        <v>73.6533333333333</v>
      </c>
      <c r="P127" s="87">
        <f t="shared" si="7"/>
        <v>3</v>
      </c>
    </row>
    <row r="128" s="29" customFormat="1" ht="34.5" customHeight="1" spans="1:16">
      <c r="A128" s="43">
        <v>124</v>
      </c>
      <c r="B128" s="62" t="s">
        <v>340</v>
      </c>
      <c r="C128" s="62" t="s">
        <v>19</v>
      </c>
      <c r="D128" s="111" t="s">
        <v>346</v>
      </c>
      <c r="E128" s="112" t="s">
        <v>347</v>
      </c>
      <c r="F128" s="113" t="s">
        <v>343</v>
      </c>
      <c r="G128" s="52"/>
      <c r="H128" s="50">
        <v>97</v>
      </c>
      <c r="I128" s="50">
        <v>104</v>
      </c>
      <c r="J128" s="50">
        <v>201</v>
      </c>
      <c r="K128" s="87"/>
      <c r="L128" s="88">
        <v>26.8</v>
      </c>
      <c r="M128" s="89">
        <v>81.6</v>
      </c>
      <c r="N128" s="90">
        <f t="shared" si="4"/>
        <v>48.96</v>
      </c>
      <c r="O128" s="90">
        <f t="shared" si="5"/>
        <v>75.76</v>
      </c>
      <c r="P128" s="87">
        <f t="shared" si="7"/>
        <v>1</v>
      </c>
    </row>
    <row r="129" s="29" customFormat="1" ht="34.5" customHeight="1" spans="1:16">
      <c r="A129" s="43">
        <v>125</v>
      </c>
      <c r="B129" s="62" t="s">
        <v>348</v>
      </c>
      <c r="C129" s="62" t="s">
        <v>349</v>
      </c>
      <c r="D129" s="111" t="s">
        <v>350</v>
      </c>
      <c r="E129" s="112" t="s">
        <v>351</v>
      </c>
      <c r="F129" s="113" t="s">
        <v>352</v>
      </c>
      <c r="G129" s="49">
        <v>1</v>
      </c>
      <c r="H129" s="50">
        <v>104</v>
      </c>
      <c r="I129" s="50">
        <v>108</v>
      </c>
      <c r="J129" s="50">
        <v>212</v>
      </c>
      <c r="K129" s="87"/>
      <c r="L129" s="88">
        <v>28.2666666666667</v>
      </c>
      <c r="M129" s="89">
        <v>79.6</v>
      </c>
      <c r="N129" s="90">
        <f t="shared" si="4"/>
        <v>47.76</v>
      </c>
      <c r="O129" s="90">
        <f t="shared" si="5"/>
        <v>76.0266666666667</v>
      </c>
      <c r="P129" s="87">
        <f t="shared" si="7"/>
        <v>2</v>
      </c>
    </row>
    <row r="130" s="29" customFormat="1" ht="34.5" customHeight="1" spans="1:16">
      <c r="A130" s="43">
        <v>126</v>
      </c>
      <c r="B130" s="62" t="s">
        <v>348</v>
      </c>
      <c r="C130" s="62" t="s">
        <v>349</v>
      </c>
      <c r="D130" s="111" t="s">
        <v>353</v>
      </c>
      <c r="E130" s="112" t="s">
        <v>354</v>
      </c>
      <c r="F130" s="113" t="s">
        <v>352</v>
      </c>
      <c r="G130" s="51"/>
      <c r="H130" s="50">
        <v>90.5</v>
      </c>
      <c r="I130" s="50">
        <v>110.5</v>
      </c>
      <c r="J130" s="50">
        <v>201</v>
      </c>
      <c r="K130" s="87"/>
      <c r="L130" s="88">
        <v>26.8</v>
      </c>
      <c r="M130" s="89">
        <v>82.4</v>
      </c>
      <c r="N130" s="90">
        <f t="shared" si="4"/>
        <v>49.44</v>
      </c>
      <c r="O130" s="90">
        <f t="shared" si="5"/>
        <v>76.24</v>
      </c>
      <c r="P130" s="87">
        <f t="shared" si="7"/>
        <v>1</v>
      </c>
    </row>
    <row r="131" s="29" customFormat="1" ht="34.5" customHeight="1" spans="1:16">
      <c r="A131" s="43">
        <v>127</v>
      </c>
      <c r="B131" s="62" t="s">
        <v>348</v>
      </c>
      <c r="C131" s="62" t="s">
        <v>349</v>
      </c>
      <c r="D131" s="111" t="s">
        <v>355</v>
      </c>
      <c r="E131" s="112" t="s">
        <v>356</v>
      </c>
      <c r="F131" s="113" t="s">
        <v>352</v>
      </c>
      <c r="G131" s="52"/>
      <c r="H131" s="50">
        <v>95.5</v>
      </c>
      <c r="I131" s="50">
        <v>105.5</v>
      </c>
      <c r="J131" s="50">
        <v>201</v>
      </c>
      <c r="K131" s="87"/>
      <c r="L131" s="88">
        <v>26.8</v>
      </c>
      <c r="M131" s="89">
        <v>80.6</v>
      </c>
      <c r="N131" s="90">
        <f t="shared" si="4"/>
        <v>48.36</v>
      </c>
      <c r="O131" s="90">
        <f t="shared" si="5"/>
        <v>75.16</v>
      </c>
      <c r="P131" s="87">
        <f t="shared" si="7"/>
        <v>3</v>
      </c>
    </row>
    <row r="132" s="29" customFormat="1" ht="34.5" customHeight="1" spans="1:16">
      <c r="A132" s="43">
        <v>128</v>
      </c>
      <c r="B132" s="62" t="s">
        <v>357</v>
      </c>
      <c r="C132" s="62" t="s">
        <v>358</v>
      </c>
      <c r="D132" s="111" t="s">
        <v>359</v>
      </c>
      <c r="E132" s="112" t="s">
        <v>360</v>
      </c>
      <c r="F132" s="113" t="s">
        <v>361</v>
      </c>
      <c r="G132" s="49">
        <v>1</v>
      </c>
      <c r="H132" s="50">
        <v>102</v>
      </c>
      <c r="I132" s="50">
        <v>115.5</v>
      </c>
      <c r="J132" s="50">
        <v>217.5</v>
      </c>
      <c r="K132" s="87"/>
      <c r="L132" s="88">
        <v>29</v>
      </c>
      <c r="M132" s="89">
        <v>79.8</v>
      </c>
      <c r="N132" s="90">
        <f t="shared" si="4"/>
        <v>47.88</v>
      </c>
      <c r="O132" s="90">
        <f t="shared" si="5"/>
        <v>76.88</v>
      </c>
      <c r="P132" s="87">
        <f t="shared" si="7"/>
        <v>1</v>
      </c>
    </row>
    <row r="133" s="29" customFormat="1" ht="34.5" customHeight="1" spans="1:16">
      <c r="A133" s="43">
        <v>129</v>
      </c>
      <c r="B133" s="62" t="s">
        <v>357</v>
      </c>
      <c r="C133" s="62" t="s">
        <v>358</v>
      </c>
      <c r="D133" s="111" t="s">
        <v>362</v>
      </c>
      <c r="E133" s="112" t="s">
        <v>363</v>
      </c>
      <c r="F133" s="113" t="s">
        <v>361</v>
      </c>
      <c r="G133" s="51"/>
      <c r="H133" s="50">
        <v>84</v>
      </c>
      <c r="I133" s="50">
        <v>107</v>
      </c>
      <c r="J133" s="50">
        <v>191</v>
      </c>
      <c r="K133" s="87"/>
      <c r="L133" s="88">
        <v>25.4666666666667</v>
      </c>
      <c r="M133" s="89">
        <v>82.4</v>
      </c>
      <c r="N133" s="90">
        <f t="shared" ref="N133:N175" si="8">M133*0.6</f>
        <v>49.44</v>
      </c>
      <c r="O133" s="90">
        <f t="shared" ref="O133:O175" si="9">L133+N133</f>
        <v>74.9066666666667</v>
      </c>
      <c r="P133" s="87">
        <f t="shared" si="7"/>
        <v>2</v>
      </c>
    </row>
    <row r="134" s="29" customFormat="1" ht="34.5" customHeight="1" spans="1:16">
      <c r="A134" s="43">
        <v>130</v>
      </c>
      <c r="B134" s="62" t="s">
        <v>357</v>
      </c>
      <c r="C134" s="62" t="s">
        <v>358</v>
      </c>
      <c r="D134" s="111" t="s">
        <v>364</v>
      </c>
      <c r="E134" s="112" t="s">
        <v>365</v>
      </c>
      <c r="F134" s="113" t="s">
        <v>361</v>
      </c>
      <c r="G134" s="52"/>
      <c r="H134" s="50">
        <v>102</v>
      </c>
      <c r="I134" s="50">
        <v>88</v>
      </c>
      <c r="J134" s="50">
        <v>190</v>
      </c>
      <c r="K134" s="87"/>
      <c r="L134" s="88">
        <v>25.3333333333333</v>
      </c>
      <c r="M134" s="89">
        <v>80</v>
      </c>
      <c r="N134" s="90">
        <f t="shared" si="8"/>
        <v>48</v>
      </c>
      <c r="O134" s="90">
        <f t="shared" si="9"/>
        <v>73.3333333333333</v>
      </c>
      <c r="P134" s="87">
        <f t="shared" ref="P134:P175" si="10">SUMPRODUCT(($F$5:$F$175=F134)*($O$5:$O$175&gt;O134))+1</f>
        <v>3</v>
      </c>
    </row>
    <row r="135" s="28" customFormat="1" ht="34.5" customHeight="1" spans="1:16">
      <c r="A135" s="33">
        <v>131</v>
      </c>
      <c r="B135" s="105" t="s">
        <v>366</v>
      </c>
      <c r="C135" s="105" t="s">
        <v>367</v>
      </c>
      <c r="D135" s="108" t="s">
        <v>368</v>
      </c>
      <c r="E135" s="109" t="s">
        <v>369</v>
      </c>
      <c r="F135" s="110" t="s">
        <v>370</v>
      </c>
      <c r="G135" s="38">
        <v>1</v>
      </c>
      <c r="H135" s="39">
        <v>64.5</v>
      </c>
      <c r="I135" s="39">
        <v>81</v>
      </c>
      <c r="J135" s="39">
        <v>145.5</v>
      </c>
      <c r="K135" s="83"/>
      <c r="L135" s="84">
        <v>19.4</v>
      </c>
      <c r="M135" s="85">
        <v>80</v>
      </c>
      <c r="N135" s="86">
        <f t="shared" si="8"/>
        <v>48</v>
      </c>
      <c r="O135" s="86">
        <f t="shared" si="9"/>
        <v>67.4</v>
      </c>
      <c r="P135" s="83">
        <f t="shared" si="10"/>
        <v>1</v>
      </c>
    </row>
    <row r="136" s="28" customFormat="1" ht="34.5" customHeight="1" spans="1:16">
      <c r="A136" s="33">
        <v>132</v>
      </c>
      <c r="B136" s="105" t="s">
        <v>366</v>
      </c>
      <c r="C136" s="105" t="s">
        <v>367</v>
      </c>
      <c r="D136" s="108" t="s">
        <v>371</v>
      </c>
      <c r="E136" s="109" t="s">
        <v>372</v>
      </c>
      <c r="F136" s="110" t="s">
        <v>370</v>
      </c>
      <c r="G136" s="41"/>
      <c r="H136" s="39">
        <v>54.5</v>
      </c>
      <c r="I136" s="39">
        <v>84.5</v>
      </c>
      <c r="J136" s="39">
        <v>139</v>
      </c>
      <c r="K136" s="83"/>
      <c r="L136" s="84">
        <v>18.5333333333333</v>
      </c>
      <c r="M136" s="85">
        <v>72.8</v>
      </c>
      <c r="N136" s="86">
        <f t="shared" si="8"/>
        <v>43.68</v>
      </c>
      <c r="O136" s="86">
        <f t="shared" si="9"/>
        <v>62.2133333333333</v>
      </c>
      <c r="P136" s="83">
        <f t="shared" si="10"/>
        <v>2</v>
      </c>
    </row>
    <row r="137" s="29" customFormat="1" ht="34.5" customHeight="1" spans="1:16">
      <c r="A137" s="43">
        <v>133</v>
      </c>
      <c r="B137" s="106" t="s">
        <v>373</v>
      </c>
      <c r="C137" s="106" t="s">
        <v>19</v>
      </c>
      <c r="D137" s="111" t="s">
        <v>374</v>
      </c>
      <c r="E137" s="112" t="s">
        <v>375</v>
      </c>
      <c r="F137" s="113" t="s">
        <v>376</v>
      </c>
      <c r="G137" s="49">
        <v>1</v>
      </c>
      <c r="H137" s="50">
        <v>86.5</v>
      </c>
      <c r="I137" s="50">
        <v>107.5</v>
      </c>
      <c r="J137" s="50">
        <v>194</v>
      </c>
      <c r="K137" s="87"/>
      <c r="L137" s="88">
        <v>25.8666666666667</v>
      </c>
      <c r="M137" s="89">
        <v>83.6</v>
      </c>
      <c r="N137" s="90">
        <f t="shared" si="8"/>
        <v>50.16</v>
      </c>
      <c r="O137" s="90">
        <f t="shared" si="9"/>
        <v>76.0266666666667</v>
      </c>
      <c r="P137" s="87">
        <f t="shared" si="10"/>
        <v>1</v>
      </c>
    </row>
    <row r="138" s="29" customFormat="1" ht="34.5" customHeight="1" spans="1:16">
      <c r="A138" s="43">
        <v>134</v>
      </c>
      <c r="B138" s="106" t="s">
        <v>373</v>
      </c>
      <c r="C138" s="106" t="s">
        <v>19</v>
      </c>
      <c r="D138" s="111" t="s">
        <v>377</v>
      </c>
      <c r="E138" s="112" t="s">
        <v>378</v>
      </c>
      <c r="F138" s="113" t="s">
        <v>376</v>
      </c>
      <c r="G138" s="51"/>
      <c r="H138" s="50">
        <v>91</v>
      </c>
      <c r="I138" s="50">
        <v>92.5</v>
      </c>
      <c r="J138" s="50">
        <v>183.5</v>
      </c>
      <c r="K138" s="87"/>
      <c r="L138" s="88">
        <v>24.4666666666667</v>
      </c>
      <c r="M138" s="89">
        <v>83.6</v>
      </c>
      <c r="N138" s="90">
        <f t="shared" si="8"/>
        <v>50.16</v>
      </c>
      <c r="O138" s="90">
        <f t="shared" si="9"/>
        <v>74.6266666666667</v>
      </c>
      <c r="P138" s="87">
        <f t="shared" si="10"/>
        <v>2</v>
      </c>
    </row>
    <row r="139" s="29" customFormat="1" ht="34.5" customHeight="1" spans="1:16">
      <c r="A139" s="43">
        <v>135</v>
      </c>
      <c r="B139" s="106" t="s">
        <v>373</v>
      </c>
      <c r="C139" s="106" t="s">
        <v>19</v>
      </c>
      <c r="D139" s="111" t="s">
        <v>379</v>
      </c>
      <c r="E139" s="112" t="s">
        <v>380</v>
      </c>
      <c r="F139" s="113" t="s">
        <v>376</v>
      </c>
      <c r="G139" s="52"/>
      <c r="H139" s="50">
        <v>80</v>
      </c>
      <c r="I139" s="50">
        <v>100</v>
      </c>
      <c r="J139" s="50">
        <v>180</v>
      </c>
      <c r="K139" s="87"/>
      <c r="L139" s="88">
        <v>24</v>
      </c>
      <c r="M139" s="89">
        <v>82.8</v>
      </c>
      <c r="N139" s="90">
        <f t="shared" si="8"/>
        <v>49.68</v>
      </c>
      <c r="O139" s="90">
        <f t="shared" si="9"/>
        <v>73.68</v>
      </c>
      <c r="P139" s="87">
        <f t="shared" si="10"/>
        <v>3</v>
      </c>
    </row>
    <row r="140" s="30" customFormat="1" ht="34.5" customHeight="1" spans="1:16">
      <c r="A140" s="53">
        <v>136</v>
      </c>
      <c r="B140" s="107" t="s">
        <v>381</v>
      </c>
      <c r="C140" s="107" t="s">
        <v>19</v>
      </c>
      <c r="D140" s="114" t="s">
        <v>382</v>
      </c>
      <c r="E140" s="115" t="s">
        <v>383</v>
      </c>
      <c r="F140" s="116" t="s">
        <v>384</v>
      </c>
      <c r="G140" s="58">
        <v>1</v>
      </c>
      <c r="H140" s="59">
        <v>106.5</v>
      </c>
      <c r="I140" s="59">
        <v>104</v>
      </c>
      <c r="J140" s="59">
        <v>210.5</v>
      </c>
      <c r="K140" s="91"/>
      <c r="L140" s="92">
        <v>28.0666666666667</v>
      </c>
      <c r="M140" s="93">
        <v>83.6</v>
      </c>
      <c r="N140" s="94">
        <f t="shared" si="8"/>
        <v>50.16</v>
      </c>
      <c r="O140" s="94">
        <f t="shared" si="9"/>
        <v>78.2266666666667</v>
      </c>
      <c r="P140" s="91">
        <f t="shared" si="10"/>
        <v>1</v>
      </c>
    </row>
    <row r="141" s="30" customFormat="1" ht="34.5" customHeight="1" spans="1:16">
      <c r="A141" s="53">
        <v>137</v>
      </c>
      <c r="B141" s="107" t="s">
        <v>381</v>
      </c>
      <c r="C141" s="107" t="s">
        <v>19</v>
      </c>
      <c r="D141" s="114" t="s">
        <v>385</v>
      </c>
      <c r="E141" s="115" t="s">
        <v>386</v>
      </c>
      <c r="F141" s="116" t="s">
        <v>384</v>
      </c>
      <c r="G141" s="60"/>
      <c r="H141" s="59">
        <v>107.5</v>
      </c>
      <c r="I141" s="59">
        <v>97.5</v>
      </c>
      <c r="J141" s="59">
        <v>205</v>
      </c>
      <c r="K141" s="91"/>
      <c r="L141" s="92">
        <v>27.3333333333333</v>
      </c>
      <c r="M141" s="93">
        <v>77.8</v>
      </c>
      <c r="N141" s="94">
        <f t="shared" si="8"/>
        <v>46.68</v>
      </c>
      <c r="O141" s="94">
        <f t="shared" si="9"/>
        <v>74.0133333333333</v>
      </c>
      <c r="P141" s="91">
        <f t="shared" si="10"/>
        <v>3</v>
      </c>
    </row>
    <row r="142" s="30" customFormat="1" ht="34.5" customHeight="1" spans="1:16">
      <c r="A142" s="53">
        <v>138</v>
      </c>
      <c r="B142" s="107" t="s">
        <v>381</v>
      </c>
      <c r="C142" s="107" t="s">
        <v>19</v>
      </c>
      <c r="D142" s="114" t="s">
        <v>387</v>
      </c>
      <c r="E142" s="115" t="s">
        <v>388</v>
      </c>
      <c r="F142" s="116" t="s">
        <v>384</v>
      </c>
      <c r="G142" s="61"/>
      <c r="H142" s="59">
        <v>86</v>
      </c>
      <c r="I142" s="59">
        <v>107</v>
      </c>
      <c r="J142" s="59">
        <v>193</v>
      </c>
      <c r="K142" s="91"/>
      <c r="L142" s="92">
        <v>25.7333333333333</v>
      </c>
      <c r="M142" s="93">
        <v>82</v>
      </c>
      <c r="N142" s="94">
        <f t="shared" si="8"/>
        <v>49.2</v>
      </c>
      <c r="O142" s="94">
        <f t="shared" si="9"/>
        <v>74.9333333333333</v>
      </c>
      <c r="P142" s="91">
        <f t="shared" si="10"/>
        <v>2</v>
      </c>
    </row>
    <row r="143" s="30" customFormat="1" ht="34.5" customHeight="1" spans="1:16">
      <c r="A143" s="53">
        <v>139</v>
      </c>
      <c r="B143" s="107" t="s">
        <v>381</v>
      </c>
      <c r="C143" s="107" t="s">
        <v>19</v>
      </c>
      <c r="D143" s="114" t="s">
        <v>389</v>
      </c>
      <c r="E143" s="115" t="s">
        <v>390</v>
      </c>
      <c r="F143" s="116" t="s">
        <v>391</v>
      </c>
      <c r="G143" s="58">
        <v>1</v>
      </c>
      <c r="H143" s="59">
        <v>93.5</v>
      </c>
      <c r="I143" s="59">
        <v>94</v>
      </c>
      <c r="J143" s="59">
        <v>187.5</v>
      </c>
      <c r="K143" s="91"/>
      <c r="L143" s="92">
        <v>25</v>
      </c>
      <c r="M143" s="93">
        <v>81.8</v>
      </c>
      <c r="N143" s="94">
        <f t="shared" si="8"/>
        <v>49.08</v>
      </c>
      <c r="O143" s="94">
        <f t="shared" si="9"/>
        <v>74.08</v>
      </c>
      <c r="P143" s="91">
        <f t="shared" si="10"/>
        <v>1</v>
      </c>
    </row>
    <row r="144" s="30" customFormat="1" ht="34.5" customHeight="1" spans="1:16">
      <c r="A144" s="53">
        <v>140</v>
      </c>
      <c r="B144" s="107" t="s">
        <v>381</v>
      </c>
      <c r="C144" s="107" t="s">
        <v>19</v>
      </c>
      <c r="D144" s="114" t="s">
        <v>392</v>
      </c>
      <c r="E144" s="115" t="s">
        <v>393</v>
      </c>
      <c r="F144" s="116" t="s">
        <v>391</v>
      </c>
      <c r="G144" s="60"/>
      <c r="H144" s="59">
        <v>77.5</v>
      </c>
      <c r="I144" s="59">
        <v>97</v>
      </c>
      <c r="J144" s="59">
        <v>174.5</v>
      </c>
      <c r="K144" s="91"/>
      <c r="L144" s="92">
        <v>23.2666666666667</v>
      </c>
      <c r="M144" s="93" t="s">
        <v>134</v>
      </c>
      <c r="N144" s="94">
        <v>0</v>
      </c>
      <c r="O144" s="94">
        <f t="shared" si="9"/>
        <v>23.2666666666667</v>
      </c>
      <c r="P144" s="91">
        <f t="shared" si="10"/>
        <v>3</v>
      </c>
    </row>
    <row r="145" s="30" customFormat="1" ht="34.5" customHeight="1" spans="1:16">
      <c r="A145" s="53">
        <v>141</v>
      </c>
      <c r="B145" s="107" t="s">
        <v>381</v>
      </c>
      <c r="C145" s="107" t="s">
        <v>19</v>
      </c>
      <c r="D145" s="114" t="s">
        <v>394</v>
      </c>
      <c r="E145" s="115" t="s">
        <v>395</v>
      </c>
      <c r="F145" s="116" t="s">
        <v>391</v>
      </c>
      <c r="G145" s="61"/>
      <c r="H145" s="59">
        <v>69.5</v>
      </c>
      <c r="I145" s="59">
        <v>98</v>
      </c>
      <c r="J145" s="59">
        <v>167.5</v>
      </c>
      <c r="K145" s="91"/>
      <c r="L145" s="92">
        <v>22.3333333333333</v>
      </c>
      <c r="M145" s="93">
        <v>83.6</v>
      </c>
      <c r="N145" s="94">
        <f t="shared" si="8"/>
        <v>50.16</v>
      </c>
      <c r="O145" s="94">
        <f t="shared" si="9"/>
        <v>72.4933333333333</v>
      </c>
      <c r="P145" s="91">
        <f t="shared" si="10"/>
        <v>2</v>
      </c>
    </row>
    <row r="146" s="30" customFormat="1" ht="34.5" customHeight="1" spans="1:16">
      <c r="A146" s="53">
        <v>142</v>
      </c>
      <c r="B146" s="107" t="s">
        <v>381</v>
      </c>
      <c r="C146" s="107" t="s">
        <v>19</v>
      </c>
      <c r="D146" s="114" t="s">
        <v>396</v>
      </c>
      <c r="E146" s="115" t="s">
        <v>397</v>
      </c>
      <c r="F146" s="116" t="s">
        <v>398</v>
      </c>
      <c r="G146" s="58">
        <v>1</v>
      </c>
      <c r="H146" s="59">
        <v>78.5</v>
      </c>
      <c r="I146" s="59">
        <v>115.5</v>
      </c>
      <c r="J146" s="59">
        <v>194</v>
      </c>
      <c r="K146" s="91"/>
      <c r="L146" s="92">
        <v>25.8666666666667</v>
      </c>
      <c r="M146" s="93">
        <v>85.4</v>
      </c>
      <c r="N146" s="94">
        <f t="shared" si="8"/>
        <v>51.24</v>
      </c>
      <c r="O146" s="94">
        <f t="shared" si="9"/>
        <v>77.1066666666667</v>
      </c>
      <c r="P146" s="91">
        <f t="shared" si="10"/>
        <v>1</v>
      </c>
    </row>
    <row r="147" s="30" customFormat="1" ht="34.5" customHeight="1" spans="1:16">
      <c r="A147" s="53">
        <v>143</v>
      </c>
      <c r="B147" s="107" t="s">
        <v>381</v>
      </c>
      <c r="C147" s="107" t="s">
        <v>19</v>
      </c>
      <c r="D147" s="114" t="s">
        <v>399</v>
      </c>
      <c r="E147" s="115" t="s">
        <v>400</v>
      </c>
      <c r="F147" s="116" t="s">
        <v>398</v>
      </c>
      <c r="G147" s="60"/>
      <c r="H147" s="59">
        <v>98</v>
      </c>
      <c r="I147" s="59">
        <v>94.5</v>
      </c>
      <c r="J147" s="59">
        <v>192.5</v>
      </c>
      <c r="K147" s="91"/>
      <c r="L147" s="92">
        <v>25.6666666666667</v>
      </c>
      <c r="M147" s="93">
        <v>82.4</v>
      </c>
      <c r="N147" s="94">
        <f t="shared" si="8"/>
        <v>49.44</v>
      </c>
      <c r="O147" s="94">
        <f t="shared" si="9"/>
        <v>75.1066666666667</v>
      </c>
      <c r="P147" s="91">
        <f t="shared" si="10"/>
        <v>2</v>
      </c>
    </row>
    <row r="148" s="30" customFormat="1" ht="34.5" customHeight="1" spans="1:16">
      <c r="A148" s="53">
        <v>144</v>
      </c>
      <c r="B148" s="107" t="s">
        <v>381</v>
      </c>
      <c r="C148" s="107" t="s">
        <v>19</v>
      </c>
      <c r="D148" s="114" t="s">
        <v>401</v>
      </c>
      <c r="E148" s="115" t="s">
        <v>402</v>
      </c>
      <c r="F148" s="116" t="s">
        <v>398</v>
      </c>
      <c r="G148" s="61"/>
      <c r="H148" s="59">
        <v>87</v>
      </c>
      <c r="I148" s="59">
        <v>90.5</v>
      </c>
      <c r="J148" s="59">
        <v>177.5</v>
      </c>
      <c r="K148" s="91"/>
      <c r="L148" s="92">
        <v>23.6666666666667</v>
      </c>
      <c r="M148" s="93" t="s">
        <v>134</v>
      </c>
      <c r="N148" s="94">
        <v>0</v>
      </c>
      <c r="O148" s="94">
        <f t="shared" si="9"/>
        <v>23.6666666666667</v>
      </c>
      <c r="P148" s="91">
        <f t="shared" si="10"/>
        <v>3</v>
      </c>
    </row>
    <row r="149" s="29" customFormat="1" ht="34.5" customHeight="1" spans="1:16">
      <c r="A149" s="43">
        <v>145</v>
      </c>
      <c r="B149" s="62" t="s">
        <v>403</v>
      </c>
      <c r="C149" s="62" t="s">
        <v>19</v>
      </c>
      <c r="D149" s="111" t="s">
        <v>404</v>
      </c>
      <c r="E149" s="112" t="s">
        <v>405</v>
      </c>
      <c r="F149" s="113" t="s">
        <v>406</v>
      </c>
      <c r="G149" s="49">
        <v>1</v>
      </c>
      <c r="H149" s="50">
        <v>78.5</v>
      </c>
      <c r="I149" s="50">
        <v>103.5</v>
      </c>
      <c r="J149" s="50">
        <v>182</v>
      </c>
      <c r="K149" s="87"/>
      <c r="L149" s="88">
        <v>24.2666666666667</v>
      </c>
      <c r="M149" s="89">
        <v>80.2</v>
      </c>
      <c r="N149" s="90">
        <f t="shared" si="8"/>
        <v>48.12</v>
      </c>
      <c r="O149" s="90">
        <f t="shared" si="9"/>
        <v>72.3866666666667</v>
      </c>
      <c r="P149" s="87">
        <f t="shared" si="10"/>
        <v>2</v>
      </c>
    </row>
    <row r="150" s="29" customFormat="1" ht="34.5" customHeight="1" spans="1:16">
      <c r="A150" s="43">
        <v>146</v>
      </c>
      <c r="B150" s="62" t="s">
        <v>403</v>
      </c>
      <c r="C150" s="62" t="s">
        <v>19</v>
      </c>
      <c r="D150" s="111" t="s">
        <v>407</v>
      </c>
      <c r="E150" s="112" t="s">
        <v>408</v>
      </c>
      <c r="F150" s="113" t="s">
        <v>406</v>
      </c>
      <c r="G150" s="51"/>
      <c r="H150" s="50">
        <v>78</v>
      </c>
      <c r="I150" s="50">
        <v>101</v>
      </c>
      <c r="J150" s="50">
        <v>179</v>
      </c>
      <c r="K150" s="87"/>
      <c r="L150" s="88">
        <v>23.8666666666667</v>
      </c>
      <c r="M150" s="89">
        <v>82.4</v>
      </c>
      <c r="N150" s="90">
        <f t="shared" si="8"/>
        <v>49.44</v>
      </c>
      <c r="O150" s="90">
        <f t="shared" si="9"/>
        <v>73.3066666666667</v>
      </c>
      <c r="P150" s="87">
        <f t="shared" si="10"/>
        <v>1</v>
      </c>
    </row>
    <row r="151" s="29" customFormat="1" ht="34.5" customHeight="1" spans="1:16">
      <c r="A151" s="43">
        <v>147</v>
      </c>
      <c r="B151" s="62" t="s">
        <v>403</v>
      </c>
      <c r="C151" s="62" t="s">
        <v>19</v>
      </c>
      <c r="D151" s="111" t="s">
        <v>409</v>
      </c>
      <c r="E151" s="112" t="s">
        <v>410</v>
      </c>
      <c r="F151" s="113" t="s">
        <v>406</v>
      </c>
      <c r="G151" s="52"/>
      <c r="H151" s="50">
        <v>80</v>
      </c>
      <c r="I151" s="50">
        <v>95.5</v>
      </c>
      <c r="J151" s="50">
        <v>175.5</v>
      </c>
      <c r="K151" s="87"/>
      <c r="L151" s="88">
        <v>23.4</v>
      </c>
      <c r="M151" s="89" t="s">
        <v>134</v>
      </c>
      <c r="N151" s="90">
        <v>0</v>
      </c>
      <c r="O151" s="90">
        <f t="shared" si="9"/>
        <v>23.4</v>
      </c>
      <c r="P151" s="87">
        <f t="shared" si="10"/>
        <v>3</v>
      </c>
    </row>
    <row r="152" s="32" customFormat="1" ht="34.5" customHeight="1" spans="1:16">
      <c r="A152" s="72">
        <v>148</v>
      </c>
      <c r="B152" s="73" t="s">
        <v>411</v>
      </c>
      <c r="C152" s="72" t="s">
        <v>19</v>
      </c>
      <c r="D152" s="120" t="s">
        <v>412</v>
      </c>
      <c r="E152" s="121" t="s">
        <v>413</v>
      </c>
      <c r="F152" s="122" t="s">
        <v>414</v>
      </c>
      <c r="G152" s="77">
        <v>1</v>
      </c>
      <c r="H152" s="78">
        <v>76.5</v>
      </c>
      <c r="I152" s="78">
        <v>119</v>
      </c>
      <c r="J152" s="78">
        <v>195.5</v>
      </c>
      <c r="K152" s="99"/>
      <c r="L152" s="100">
        <v>26.0666666666667</v>
      </c>
      <c r="M152" s="101">
        <v>79.8</v>
      </c>
      <c r="N152" s="102">
        <f t="shared" si="8"/>
        <v>47.88</v>
      </c>
      <c r="O152" s="102">
        <f t="shared" si="9"/>
        <v>73.9466666666667</v>
      </c>
      <c r="P152" s="99">
        <f t="shared" si="10"/>
        <v>1</v>
      </c>
    </row>
    <row r="153" s="32" customFormat="1" ht="34.5" customHeight="1" spans="1:16">
      <c r="A153" s="72">
        <v>149</v>
      </c>
      <c r="B153" s="73" t="s">
        <v>411</v>
      </c>
      <c r="C153" s="72" t="s">
        <v>19</v>
      </c>
      <c r="D153" s="120" t="s">
        <v>415</v>
      </c>
      <c r="E153" s="121" t="s">
        <v>416</v>
      </c>
      <c r="F153" s="122" t="s">
        <v>414</v>
      </c>
      <c r="G153" s="79"/>
      <c r="H153" s="78">
        <v>78.5</v>
      </c>
      <c r="I153" s="78">
        <v>74.5</v>
      </c>
      <c r="J153" s="78">
        <v>153</v>
      </c>
      <c r="K153" s="99"/>
      <c r="L153" s="100">
        <v>20.4</v>
      </c>
      <c r="M153" s="101">
        <v>77</v>
      </c>
      <c r="N153" s="102">
        <f t="shared" si="8"/>
        <v>46.2</v>
      </c>
      <c r="O153" s="102">
        <f t="shared" si="9"/>
        <v>66.6</v>
      </c>
      <c r="P153" s="99">
        <f t="shared" si="10"/>
        <v>3</v>
      </c>
    </row>
    <row r="154" s="32" customFormat="1" ht="34.5" customHeight="1" spans="1:16">
      <c r="A154" s="72">
        <v>150</v>
      </c>
      <c r="B154" s="73" t="s">
        <v>411</v>
      </c>
      <c r="C154" s="72" t="s">
        <v>19</v>
      </c>
      <c r="D154" s="120" t="s">
        <v>417</v>
      </c>
      <c r="E154" s="121" t="s">
        <v>418</v>
      </c>
      <c r="F154" s="122" t="s">
        <v>414</v>
      </c>
      <c r="G154" s="80"/>
      <c r="H154" s="78">
        <v>74</v>
      </c>
      <c r="I154" s="78">
        <v>77.5</v>
      </c>
      <c r="J154" s="78">
        <v>151.5</v>
      </c>
      <c r="K154" s="99"/>
      <c r="L154" s="100">
        <v>20.2</v>
      </c>
      <c r="M154" s="101">
        <v>80</v>
      </c>
      <c r="N154" s="102">
        <f t="shared" si="8"/>
        <v>48</v>
      </c>
      <c r="O154" s="102">
        <f t="shared" si="9"/>
        <v>68.2</v>
      </c>
      <c r="P154" s="99">
        <f t="shared" si="10"/>
        <v>2</v>
      </c>
    </row>
    <row r="155" s="32" customFormat="1" ht="34.5" customHeight="1" spans="1:16">
      <c r="A155" s="72">
        <v>151</v>
      </c>
      <c r="B155" s="73" t="s">
        <v>419</v>
      </c>
      <c r="C155" s="72" t="s">
        <v>19</v>
      </c>
      <c r="D155" s="120" t="s">
        <v>420</v>
      </c>
      <c r="E155" s="121" t="s">
        <v>421</v>
      </c>
      <c r="F155" s="122" t="s">
        <v>422</v>
      </c>
      <c r="G155" s="77">
        <v>1</v>
      </c>
      <c r="H155" s="78">
        <v>80.5</v>
      </c>
      <c r="I155" s="78">
        <v>94.5</v>
      </c>
      <c r="J155" s="78">
        <v>175</v>
      </c>
      <c r="K155" s="99"/>
      <c r="L155" s="100">
        <v>23.3333333333333</v>
      </c>
      <c r="M155" s="101">
        <v>86.2</v>
      </c>
      <c r="N155" s="102">
        <f t="shared" si="8"/>
        <v>51.72</v>
      </c>
      <c r="O155" s="102">
        <f t="shared" si="9"/>
        <v>75.0533333333333</v>
      </c>
      <c r="P155" s="99">
        <f t="shared" si="10"/>
        <v>1</v>
      </c>
    </row>
    <row r="156" s="32" customFormat="1" ht="34.5" customHeight="1" spans="1:16">
      <c r="A156" s="72">
        <v>152</v>
      </c>
      <c r="B156" s="73" t="s">
        <v>419</v>
      </c>
      <c r="C156" s="72" t="s">
        <v>19</v>
      </c>
      <c r="D156" s="120" t="s">
        <v>423</v>
      </c>
      <c r="E156" s="121" t="s">
        <v>424</v>
      </c>
      <c r="F156" s="122" t="s">
        <v>422</v>
      </c>
      <c r="G156" s="79"/>
      <c r="H156" s="78">
        <v>82.5</v>
      </c>
      <c r="I156" s="78">
        <v>82</v>
      </c>
      <c r="J156" s="78">
        <v>164.5</v>
      </c>
      <c r="K156" s="99"/>
      <c r="L156" s="100">
        <v>21.9333333333333</v>
      </c>
      <c r="M156" s="101">
        <v>77.8</v>
      </c>
      <c r="N156" s="102">
        <f t="shared" si="8"/>
        <v>46.68</v>
      </c>
      <c r="O156" s="102">
        <f t="shared" si="9"/>
        <v>68.6133333333333</v>
      </c>
      <c r="P156" s="99">
        <f t="shared" si="10"/>
        <v>2</v>
      </c>
    </row>
    <row r="157" s="32" customFormat="1" ht="34.5" customHeight="1" spans="1:16">
      <c r="A157" s="72">
        <v>153</v>
      </c>
      <c r="B157" s="73" t="s">
        <v>419</v>
      </c>
      <c r="C157" s="72" t="s">
        <v>19</v>
      </c>
      <c r="D157" s="120" t="s">
        <v>425</v>
      </c>
      <c r="E157" s="121" t="s">
        <v>426</v>
      </c>
      <c r="F157" s="122" t="s">
        <v>422</v>
      </c>
      <c r="G157" s="80"/>
      <c r="H157" s="78">
        <v>78</v>
      </c>
      <c r="I157" s="78">
        <v>86</v>
      </c>
      <c r="J157" s="78">
        <v>164</v>
      </c>
      <c r="K157" s="99"/>
      <c r="L157" s="100">
        <v>21.8666666666667</v>
      </c>
      <c r="M157" s="101" t="s">
        <v>134</v>
      </c>
      <c r="N157" s="102">
        <v>0</v>
      </c>
      <c r="O157" s="102">
        <f t="shared" si="9"/>
        <v>21.8666666666667</v>
      </c>
      <c r="P157" s="99">
        <f t="shared" si="10"/>
        <v>3</v>
      </c>
    </row>
    <row r="158" s="32" customFormat="1" ht="34.5" customHeight="1" spans="1:16">
      <c r="A158" s="72">
        <v>154</v>
      </c>
      <c r="B158" s="73" t="s">
        <v>427</v>
      </c>
      <c r="C158" s="73" t="s">
        <v>19</v>
      </c>
      <c r="D158" s="120" t="s">
        <v>428</v>
      </c>
      <c r="E158" s="121" t="s">
        <v>429</v>
      </c>
      <c r="F158" s="122" t="s">
        <v>430</v>
      </c>
      <c r="G158" s="77">
        <v>1</v>
      </c>
      <c r="H158" s="78">
        <v>79</v>
      </c>
      <c r="I158" s="78">
        <v>92.5</v>
      </c>
      <c r="J158" s="78">
        <v>171.5</v>
      </c>
      <c r="K158" s="99"/>
      <c r="L158" s="100">
        <v>22.8666666666667</v>
      </c>
      <c r="M158" s="101">
        <v>79.2</v>
      </c>
      <c r="N158" s="102">
        <f t="shared" si="8"/>
        <v>47.52</v>
      </c>
      <c r="O158" s="102">
        <f t="shared" si="9"/>
        <v>70.3866666666667</v>
      </c>
      <c r="P158" s="99">
        <f t="shared" si="10"/>
        <v>2</v>
      </c>
    </row>
    <row r="159" s="32" customFormat="1" ht="34.5" customHeight="1" spans="1:16">
      <c r="A159" s="72">
        <v>155</v>
      </c>
      <c r="B159" s="73" t="s">
        <v>427</v>
      </c>
      <c r="C159" s="73" t="s">
        <v>19</v>
      </c>
      <c r="D159" s="120" t="s">
        <v>431</v>
      </c>
      <c r="E159" s="121" t="s">
        <v>432</v>
      </c>
      <c r="F159" s="122" t="s">
        <v>430</v>
      </c>
      <c r="G159" s="79"/>
      <c r="H159" s="78">
        <v>77</v>
      </c>
      <c r="I159" s="78">
        <v>88.5</v>
      </c>
      <c r="J159" s="78">
        <v>165.5</v>
      </c>
      <c r="K159" s="99"/>
      <c r="L159" s="100">
        <v>22.0666666666667</v>
      </c>
      <c r="M159" s="101">
        <v>79.4</v>
      </c>
      <c r="N159" s="102">
        <f t="shared" si="8"/>
        <v>47.64</v>
      </c>
      <c r="O159" s="102">
        <f t="shared" si="9"/>
        <v>69.7066666666667</v>
      </c>
      <c r="P159" s="99">
        <f t="shared" si="10"/>
        <v>3</v>
      </c>
    </row>
    <row r="160" s="32" customFormat="1" ht="34.5" customHeight="1" spans="1:16">
      <c r="A160" s="72">
        <v>156</v>
      </c>
      <c r="B160" s="73" t="s">
        <v>427</v>
      </c>
      <c r="C160" s="73" t="s">
        <v>19</v>
      </c>
      <c r="D160" s="120" t="s">
        <v>433</v>
      </c>
      <c r="E160" s="121" t="s">
        <v>434</v>
      </c>
      <c r="F160" s="122" t="s">
        <v>430</v>
      </c>
      <c r="G160" s="80"/>
      <c r="H160" s="78">
        <v>78</v>
      </c>
      <c r="I160" s="78">
        <v>82.5</v>
      </c>
      <c r="J160" s="78">
        <v>160.5</v>
      </c>
      <c r="K160" s="99"/>
      <c r="L160" s="100">
        <v>21.4</v>
      </c>
      <c r="M160" s="101">
        <v>82.8</v>
      </c>
      <c r="N160" s="102">
        <f t="shared" si="8"/>
        <v>49.68</v>
      </c>
      <c r="O160" s="102">
        <f t="shared" si="9"/>
        <v>71.08</v>
      </c>
      <c r="P160" s="99">
        <f t="shared" si="10"/>
        <v>1</v>
      </c>
    </row>
    <row r="161" s="32" customFormat="1" ht="34.5" customHeight="1" spans="1:16">
      <c r="A161" s="72">
        <v>157</v>
      </c>
      <c r="B161" s="73" t="s">
        <v>427</v>
      </c>
      <c r="C161" s="73" t="s">
        <v>19</v>
      </c>
      <c r="D161" s="120" t="s">
        <v>435</v>
      </c>
      <c r="E161" s="121" t="s">
        <v>436</v>
      </c>
      <c r="F161" s="122" t="s">
        <v>437</v>
      </c>
      <c r="G161" s="77">
        <v>1</v>
      </c>
      <c r="H161" s="78">
        <v>99.5</v>
      </c>
      <c r="I161" s="78">
        <v>117</v>
      </c>
      <c r="J161" s="78">
        <v>216.5</v>
      </c>
      <c r="K161" s="99"/>
      <c r="L161" s="100">
        <v>28.8666666666667</v>
      </c>
      <c r="M161" s="101">
        <v>80.4</v>
      </c>
      <c r="N161" s="102">
        <f t="shared" si="8"/>
        <v>48.24</v>
      </c>
      <c r="O161" s="102">
        <f t="shared" si="9"/>
        <v>77.1066666666667</v>
      </c>
      <c r="P161" s="99">
        <f t="shared" si="10"/>
        <v>2</v>
      </c>
    </row>
    <row r="162" s="32" customFormat="1" ht="34.5" customHeight="1" spans="1:16">
      <c r="A162" s="72">
        <v>158</v>
      </c>
      <c r="B162" s="73" t="s">
        <v>427</v>
      </c>
      <c r="C162" s="73" t="s">
        <v>19</v>
      </c>
      <c r="D162" s="120" t="s">
        <v>438</v>
      </c>
      <c r="E162" s="121" t="s">
        <v>439</v>
      </c>
      <c r="F162" s="122" t="s">
        <v>437</v>
      </c>
      <c r="G162" s="79"/>
      <c r="H162" s="78">
        <v>100</v>
      </c>
      <c r="I162" s="78">
        <v>115</v>
      </c>
      <c r="J162" s="78">
        <v>215</v>
      </c>
      <c r="K162" s="99"/>
      <c r="L162" s="100">
        <v>28.6666666666667</v>
      </c>
      <c r="M162" s="101">
        <v>83.2</v>
      </c>
      <c r="N162" s="102">
        <f t="shared" si="8"/>
        <v>49.92</v>
      </c>
      <c r="O162" s="102">
        <f t="shared" si="9"/>
        <v>78.5866666666667</v>
      </c>
      <c r="P162" s="99">
        <f t="shared" si="10"/>
        <v>1</v>
      </c>
    </row>
    <row r="163" s="32" customFormat="1" ht="34.5" customHeight="1" spans="1:16">
      <c r="A163" s="72">
        <v>159</v>
      </c>
      <c r="B163" s="73" t="s">
        <v>427</v>
      </c>
      <c r="C163" s="73" t="s">
        <v>19</v>
      </c>
      <c r="D163" s="120" t="s">
        <v>440</v>
      </c>
      <c r="E163" s="121" t="s">
        <v>441</v>
      </c>
      <c r="F163" s="122" t="s">
        <v>437</v>
      </c>
      <c r="G163" s="80"/>
      <c r="H163" s="78">
        <v>102</v>
      </c>
      <c r="I163" s="78">
        <v>104.5</v>
      </c>
      <c r="J163" s="78">
        <v>206.5</v>
      </c>
      <c r="K163" s="99"/>
      <c r="L163" s="100">
        <v>27.5333333333333</v>
      </c>
      <c r="M163" s="101">
        <v>82.2</v>
      </c>
      <c r="N163" s="102">
        <f t="shared" si="8"/>
        <v>49.32</v>
      </c>
      <c r="O163" s="102">
        <f t="shared" si="9"/>
        <v>76.8533333333333</v>
      </c>
      <c r="P163" s="99">
        <f t="shared" si="10"/>
        <v>3</v>
      </c>
    </row>
    <row r="164" s="32" customFormat="1" ht="34.5" customHeight="1" spans="1:16">
      <c r="A164" s="72">
        <v>160</v>
      </c>
      <c r="B164" s="73" t="s">
        <v>442</v>
      </c>
      <c r="C164" s="73" t="s">
        <v>19</v>
      </c>
      <c r="D164" s="120" t="s">
        <v>443</v>
      </c>
      <c r="E164" s="121" t="s">
        <v>444</v>
      </c>
      <c r="F164" s="122" t="s">
        <v>445</v>
      </c>
      <c r="G164" s="77">
        <v>1</v>
      </c>
      <c r="H164" s="78">
        <v>79</v>
      </c>
      <c r="I164" s="78">
        <v>86.5</v>
      </c>
      <c r="J164" s="78">
        <v>165.5</v>
      </c>
      <c r="K164" s="99">
        <v>5</v>
      </c>
      <c r="L164" s="100">
        <v>24.0666666666667</v>
      </c>
      <c r="M164" s="101">
        <v>83.4</v>
      </c>
      <c r="N164" s="102">
        <f t="shared" si="8"/>
        <v>50.04</v>
      </c>
      <c r="O164" s="102">
        <f t="shared" si="9"/>
        <v>74.1066666666667</v>
      </c>
      <c r="P164" s="99">
        <f t="shared" si="10"/>
        <v>1</v>
      </c>
    </row>
    <row r="165" s="32" customFormat="1" ht="34.5" customHeight="1" spans="1:16">
      <c r="A165" s="72">
        <v>161</v>
      </c>
      <c r="B165" s="73" t="s">
        <v>442</v>
      </c>
      <c r="C165" s="73" t="s">
        <v>19</v>
      </c>
      <c r="D165" s="120" t="s">
        <v>446</v>
      </c>
      <c r="E165" s="121" t="s">
        <v>447</v>
      </c>
      <c r="F165" s="122" t="s">
        <v>445</v>
      </c>
      <c r="G165" s="79"/>
      <c r="H165" s="78">
        <v>67</v>
      </c>
      <c r="I165" s="78">
        <v>105</v>
      </c>
      <c r="J165" s="78">
        <v>172</v>
      </c>
      <c r="K165" s="99"/>
      <c r="L165" s="100">
        <v>22.9333333333333</v>
      </c>
      <c r="M165" s="101" t="s">
        <v>134</v>
      </c>
      <c r="N165" s="102">
        <v>0</v>
      </c>
      <c r="O165" s="102">
        <f t="shared" si="9"/>
        <v>22.9333333333333</v>
      </c>
      <c r="P165" s="99">
        <f t="shared" si="10"/>
        <v>3</v>
      </c>
    </row>
    <row r="166" s="32" customFormat="1" ht="34.5" customHeight="1" spans="1:16">
      <c r="A166" s="72">
        <v>162</v>
      </c>
      <c r="B166" s="73" t="s">
        <v>442</v>
      </c>
      <c r="C166" s="73" t="s">
        <v>19</v>
      </c>
      <c r="D166" s="120" t="s">
        <v>448</v>
      </c>
      <c r="E166" s="121" t="s">
        <v>449</v>
      </c>
      <c r="F166" s="122" t="s">
        <v>445</v>
      </c>
      <c r="G166" s="80"/>
      <c r="H166" s="78">
        <v>66</v>
      </c>
      <c r="I166" s="78">
        <v>80.5</v>
      </c>
      <c r="J166" s="78">
        <v>146.5</v>
      </c>
      <c r="K166" s="99"/>
      <c r="L166" s="100">
        <v>19.5333333333333</v>
      </c>
      <c r="M166" s="101">
        <v>80</v>
      </c>
      <c r="N166" s="102">
        <f t="shared" si="8"/>
        <v>48</v>
      </c>
      <c r="O166" s="102">
        <f t="shared" si="9"/>
        <v>67.5333333333333</v>
      </c>
      <c r="P166" s="99">
        <f t="shared" si="10"/>
        <v>2</v>
      </c>
    </row>
    <row r="167" s="30" customFormat="1" ht="34.5" customHeight="1" spans="1:16">
      <c r="A167" s="53">
        <v>163</v>
      </c>
      <c r="B167" s="107" t="s">
        <v>450</v>
      </c>
      <c r="C167" s="107" t="s">
        <v>19</v>
      </c>
      <c r="D167" s="114" t="s">
        <v>451</v>
      </c>
      <c r="E167" s="115" t="s">
        <v>452</v>
      </c>
      <c r="F167" s="116" t="s">
        <v>453</v>
      </c>
      <c r="G167" s="58">
        <v>1</v>
      </c>
      <c r="H167" s="59">
        <v>60</v>
      </c>
      <c r="I167" s="59">
        <v>80.5</v>
      </c>
      <c r="J167" s="59">
        <v>140.5</v>
      </c>
      <c r="K167" s="91"/>
      <c r="L167" s="92">
        <v>18.7333333333333</v>
      </c>
      <c r="M167" s="93">
        <v>82.2</v>
      </c>
      <c r="N167" s="94">
        <f t="shared" si="8"/>
        <v>49.32</v>
      </c>
      <c r="O167" s="94">
        <f t="shared" si="9"/>
        <v>68.0533333333333</v>
      </c>
      <c r="P167" s="91">
        <f t="shared" si="10"/>
        <v>1</v>
      </c>
    </row>
    <row r="168" s="30" customFormat="1" ht="34.5" customHeight="1" spans="1:16">
      <c r="A168" s="53">
        <v>164</v>
      </c>
      <c r="B168" s="107" t="s">
        <v>450</v>
      </c>
      <c r="C168" s="107" t="s">
        <v>19</v>
      </c>
      <c r="D168" s="114" t="s">
        <v>454</v>
      </c>
      <c r="E168" s="115" t="s">
        <v>455</v>
      </c>
      <c r="F168" s="116" t="s">
        <v>453</v>
      </c>
      <c r="G168" s="60"/>
      <c r="H168" s="59">
        <v>55.5</v>
      </c>
      <c r="I168" s="59">
        <v>80.5</v>
      </c>
      <c r="J168" s="59">
        <v>136</v>
      </c>
      <c r="K168" s="91"/>
      <c r="L168" s="92">
        <v>18.1333333333333</v>
      </c>
      <c r="M168" s="93">
        <v>73.2</v>
      </c>
      <c r="N168" s="94">
        <f t="shared" si="8"/>
        <v>43.92</v>
      </c>
      <c r="O168" s="94">
        <f t="shared" si="9"/>
        <v>62.0533333333333</v>
      </c>
      <c r="P168" s="91">
        <f t="shared" si="10"/>
        <v>3</v>
      </c>
    </row>
    <row r="169" s="30" customFormat="1" ht="34.5" customHeight="1" spans="1:16">
      <c r="A169" s="53">
        <v>165</v>
      </c>
      <c r="B169" s="107" t="s">
        <v>450</v>
      </c>
      <c r="C169" s="107" t="s">
        <v>19</v>
      </c>
      <c r="D169" s="114" t="s">
        <v>456</v>
      </c>
      <c r="E169" s="115" t="s">
        <v>457</v>
      </c>
      <c r="F169" s="116" t="s">
        <v>453</v>
      </c>
      <c r="G169" s="61"/>
      <c r="H169" s="59">
        <v>57.5</v>
      </c>
      <c r="I169" s="59">
        <v>55.5</v>
      </c>
      <c r="J169" s="59">
        <v>113</v>
      </c>
      <c r="K169" s="91"/>
      <c r="L169" s="92">
        <v>15.0666666666667</v>
      </c>
      <c r="M169" s="93">
        <v>79.2</v>
      </c>
      <c r="N169" s="94">
        <f t="shared" si="8"/>
        <v>47.52</v>
      </c>
      <c r="O169" s="94">
        <f t="shared" si="9"/>
        <v>62.5866666666667</v>
      </c>
      <c r="P169" s="91">
        <f t="shared" si="10"/>
        <v>2</v>
      </c>
    </row>
    <row r="170" s="30" customFormat="1" ht="34.5" customHeight="1" spans="1:16">
      <c r="A170" s="53">
        <v>166</v>
      </c>
      <c r="B170" s="107" t="s">
        <v>458</v>
      </c>
      <c r="C170" s="107" t="s">
        <v>19</v>
      </c>
      <c r="D170" s="114" t="s">
        <v>459</v>
      </c>
      <c r="E170" s="115" t="s">
        <v>460</v>
      </c>
      <c r="F170" s="116" t="s">
        <v>461</v>
      </c>
      <c r="G170" s="58">
        <v>1</v>
      </c>
      <c r="H170" s="59">
        <v>80.5</v>
      </c>
      <c r="I170" s="59">
        <v>84</v>
      </c>
      <c r="J170" s="59">
        <v>164.5</v>
      </c>
      <c r="K170" s="91"/>
      <c r="L170" s="92">
        <v>21.9333333333333</v>
      </c>
      <c r="M170" s="93">
        <v>82.4</v>
      </c>
      <c r="N170" s="94">
        <f t="shared" si="8"/>
        <v>49.44</v>
      </c>
      <c r="O170" s="94">
        <f t="shared" si="9"/>
        <v>71.3733333333333</v>
      </c>
      <c r="P170" s="91">
        <f t="shared" si="10"/>
        <v>1</v>
      </c>
    </row>
    <row r="171" s="30" customFormat="1" ht="34.5" customHeight="1" spans="1:16">
      <c r="A171" s="53">
        <v>167</v>
      </c>
      <c r="B171" s="107" t="s">
        <v>458</v>
      </c>
      <c r="C171" s="107" t="s">
        <v>19</v>
      </c>
      <c r="D171" s="114" t="s">
        <v>462</v>
      </c>
      <c r="E171" s="115" t="s">
        <v>463</v>
      </c>
      <c r="F171" s="116" t="s">
        <v>461</v>
      </c>
      <c r="G171" s="60"/>
      <c r="H171" s="59">
        <v>59.5</v>
      </c>
      <c r="I171" s="59">
        <v>64</v>
      </c>
      <c r="J171" s="59">
        <v>123.5</v>
      </c>
      <c r="K171" s="91"/>
      <c r="L171" s="92">
        <v>16.4666666666667</v>
      </c>
      <c r="M171" s="93">
        <v>74.8</v>
      </c>
      <c r="N171" s="94">
        <f t="shared" si="8"/>
        <v>44.88</v>
      </c>
      <c r="O171" s="94">
        <f t="shared" si="9"/>
        <v>61.3466666666667</v>
      </c>
      <c r="P171" s="91">
        <f t="shared" si="10"/>
        <v>2</v>
      </c>
    </row>
    <row r="172" s="30" customFormat="1" ht="34.5" customHeight="1" spans="1:16">
      <c r="A172" s="53">
        <v>168</v>
      </c>
      <c r="B172" s="107" t="s">
        <v>458</v>
      </c>
      <c r="C172" s="107" t="s">
        <v>19</v>
      </c>
      <c r="D172" s="114" t="s">
        <v>464</v>
      </c>
      <c r="E172" s="115" t="s">
        <v>465</v>
      </c>
      <c r="F172" s="116" t="s">
        <v>461</v>
      </c>
      <c r="G172" s="61"/>
      <c r="H172" s="59">
        <v>51.5</v>
      </c>
      <c r="I172" s="59">
        <v>71</v>
      </c>
      <c r="J172" s="59">
        <v>122.5</v>
      </c>
      <c r="K172" s="91"/>
      <c r="L172" s="92">
        <v>16.3333333333333</v>
      </c>
      <c r="M172" s="93">
        <v>74</v>
      </c>
      <c r="N172" s="94">
        <f t="shared" si="8"/>
        <v>44.4</v>
      </c>
      <c r="O172" s="94">
        <f t="shared" si="9"/>
        <v>60.7333333333333</v>
      </c>
      <c r="P172" s="91">
        <f t="shared" si="10"/>
        <v>3</v>
      </c>
    </row>
    <row r="173" s="30" customFormat="1" ht="34.5" customHeight="1" spans="1:16">
      <c r="A173" s="53">
        <v>169</v>
      </c>
      <c r="B173" s="107" t="s">
        <v>466</v>
      </c>
      <c r="C173" s="107" t="s">
        <v>19</v>
      </c>
      <c r="D173" s="114" t="s">
        <v>467</v>
      </c>
      <c r="E173" s="115" t="s">
        <v>468</v>
      </c>
      <c r="F173" s="116" t="s">
        <v>469</v>
      </c>
      <c r="G173" s="58">
        <v>1</v>
      </c>
      <c r="H173" s="59">
        <v>88</v>
      </c>
      <c r="I173" s="59">
        <v>95.5</v>
      </c>
      <c r="J173" s="59">
        <v>183.5</v>
      </c>
      <c r="K173" s="91"/>
      <c r="L173" s="92">
        <v>24.4666666666667</v>
      </c>
      <c r="M173" s="93">
        <v>80</v>
      </c>
      <c r="N173" s="94">
        <f t="shared" si="8"/>
        <v>48</v>
      </c>
      <c r="O173" s="94">
        <f t="shared" si="9"/>
        <v>72.4666666666667</v>
      </c>
      <c r="P173" s="91">
        <f t="shared" si="10"/>
        <v>1</v>
      </c>
    </row>
    <row r="174" s="30" customFormat="1" ht="34.5" customHeight="1" spans="1:16">
      <c r="A174" s="53">
        <v>170</v>
      </c>
      <c r="B174" s="107" t="s">
        <v>466</v>
      </c>
      <c r="C174" s="107" t="s">
        <v>19</v>
      </c>
      <c r="D174" s="114" t="s">
        <v>470</v>
      </c>
      <c r="E174" s="115" t="s">
        <v>471</v>
      </c>
      <c r="F174" s="116" t="s">
        <v>469</v>
      </c>
      <c r="G174" s="60"/>
      <c r="H174" s="59">
        <v>68.5</v>
      </c>
      <c r="I174" s="59">
        <v>97.5</v>
      </c>
      <c r="J174" s="59">
        <v>166</v>
      </c>
      <c r="K174" s="91"/>
      <c r="L174" s="92">
        <v>22.1333333333333</v>
      </c>
      <c r="M174" s="93">
        <v>74.2</v>
      </c>
      <c r="N174" s="94">
        <f t="shared" si="8"/>
        <v>44.52</v>
      </c>
      <c r="O174" s="94">
        <f t="shared" si="9"/>
        <v>66.6533333333333</v>
      </c>
      <c r="P174" s="91">
        <f t="shared" si="10"/>
        <v>3</v>
      </c>
    </row>
    <row r="175" s="30" customFormat="1" ht="34.5" customHeight="1" spans="1:16">
      <c r="A175" s="53">
        <v>171</v>
      </c>
      <c r="B175" s="107" t="s">
        <v>466</v>
      </c>
      <c r="C175" s="107" t="s">
        <v>19</v>
      </c>
      <c r="D175" s="114" t="s">
        <v>472</v>
      </c>
      <c r="E175" s="115" t="s">
        <v>473</v>
      </c>
      <c r="F175" s="116" t="s">
        <v>469</v>
      </c>
      <c r="G175" s="61"/>
      <c r="H175" s="59">
        <v>67</v>
      </c>
      <c r="I175" s="59">
        <v>87</v>
      </c>
      <c r="J175" s="59">
        <v>154</v>
      </c>
      <c r="K175" s="91"/>
      <c r="L175" s="92">
        <v>20.5333333333333</v>
      </c>
      <c r="M175" s="93">
        <v>78.8</v>
      </c>
      <c r="N175" s="94">
        <f t="shared" si="8"/>
        <v>47.28</v>
      </c>
      <c r="O175" s="94">
        <f t="shared" si="9"/>
        <v>67.8133333333333</v>
      </c>
      <c r="P175" s="91">
        <f t="shared" si="10"/>
        <v>2</v>
      </c>
    </row>
  </sheetData>
  <autoFilter ref="A4:P175">
    <extLst/>
  </autoFilter>
  <mergeCells count="54">
    <mergeCell ref="A2:P2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8"/>
    <mergeCell ref="G59:G64"/>
    <mergeCell ref="G65:G67"/>
    <mergeCell ref="G68:G70"/>
    <mergeCell ref="G71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4"/>
    <mergeCell ref="G105:G110"/>
    <mergeCell ref="G111:G113"/>
    <mergeCell ref="G114:G116"/>
    <mergeCell ref="G117:G119"/>
    <mergeCell ref="G120:G122"/>
    <mergeCell ref="G123:G125"/>
    <mergeCell ref="G126:G128"/>
    <mergeCell ref="G129:G131"/>
    <mergeCell ref="G132:G134"/>
    <mergeCell ref="G135:G136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</mergeCells>
  <pageMargins left="0.944444444444444" right="0.904861111111111" top="0.786805555555556" bottom="0.36944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5"/>
  <sheetViews>
    <sheetView topLeftCell="A81" workbookViewId="0">
      <selection activeCell="P101" sqref="P101"/>
    </sheetView>
  </sheetViews>
  <sheetFormatPr defaultColWidth="9" defaultRowHeight="13.5"/>
  <cols>
    <col min="1" max="1" width="4.625" customWidth="1"/>
    <col min="2" max="2" width="23.375" customWidth="1"/>
    <col min="3" max="3" width="14" customWidth="1"/>
    <col min="4" max="4" width="13.125" customWidth="1"/>
    <col min="5" max="5" width="7.375" customWidth="1"/>
    <col min="6" max="6" width="17.25" customWidth="1"/>
    <col min="7" max="7" width="5.5" customWidth="1"/>
    <col min="8" max="8" width="6.75" customWidth="1"/>
    <col min="9" max="9" width="6.5" customWidth="1"/>
    <col min="10" max="10" width="6" customWidth="1"/>
    <col min="11" max="11" width="5.875" customWidth="1"/>
    <col min="12" max="12" width="10.875" customWidth="1"/>
    <col min="13" max="13" width="5.875" customWidth="1"/>
    <col min="15" max="15" width="12.625"/>
    <col min="16" max="16" width="5.875" customWidth="1"/>
  </cols>
  <sheetData>
    <row r="1" ht="27" customHeight="1" spans="1:7">
      <c r="A1" s="2" t="s">
        <v>0</v>
      </c>
      <c r="B1" s="3"/>
      <c r="C1" s="3"/>
      <c r="E1" s="4"/>
      <c r="F1" s="3"/>
      <c r="G1" s="3"/>
    </row>
    <row r="2" ht="33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8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</row>
    <row r="4" ht="45" customHeight="1" spans="1:16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3" t="s">
        <v>14</v>
      </c>
      <c r="N4" s="23" t="s">
        <v>15</v>
      </c>
      <c r="O4" s="23" t="s">
        <v>16</v>
      </c>
      <c r="P4" s="8" t="s">
        <v>17</v>
      </c>
    </row>
    <row r="5" s="1" customFormat="1" ht="34.5" customHeight="1" spans="1:16">
      <c r="A5" s="9">
        <v>1</v>
      </c>
      <c r="B5" s="10" t="s">
        <v>18</v>
      </c>
      <c r="C5" s="10" t="s">
        <v>19</v>
      </c>
      <c r="D5" s="123" t="s">
        <v>20</v>
      </c>
      <c r="E5" s="124" t="s">
        <v>21</v>
      </c>
      <c r="F5" s="125" t="s">
        <v>22</v>
      </c>
      <c r="G5" s="14">
        <v>1</v>
      </c>
      <c r="H5" s="15">
        <v>99</v>
      </c>
      <c r="I5" s="15">
        <v>109</v>
      </c>
      <c r="J5" s="15">
        <v>208</v>
      </c>
      <c r="K5" s="24"/>
      <c r="L5" s="25">
        <v>27.7333333333333</v>
      </c>
      <c r="M5" s="26">
        <v>82.6</v>
      </c>
      <c r="N5" s="27">
        <f t="shared" ref="N5:N44" si="0">M5*0.6</f>
        <v>49.56</v>
      </c>
      <c r="O5" s="27">
        <f t="shared" ref="O5:O68" si="1">L5+N5</f>
        <v>77.2933333333333</v>
      </c>
      <c r="P5" s="24">
        <f>SUMPRODUCT(($F$5:$F$175=F5)*($O$5:$O$175&gt;O5))+1</f>
        <v>1</v>
      </c>
    </row>
    <row r="6" s="1" customFormat="1" ht="34.5" customHeight="1" spans="1:16">
      <c r="A6" s="9">
        <v>2</v>
      </c>
      <c r="B6" s="10" t="s">
        <v>18</v>
      </c>
      <c r="C6" s="10" t="s">
        <v>19</v>
      </c>
      <c r="D6" s="123" t="s">
        <v>23</v>
      </c>
      <c r="E6" s="124" t="s">
        <v>24</v>
      </c>
      <c r="F6" s="125" t="s">
        <v>22</v>
      </c>
      <c r="G6" s="16"/>
      <c r="H6" s="15">
        <v>88</v>
      </c>
      <c r="I6" s="15">
        <v>100.5</v>
      </c>
      <c r="J6" s="15">
        <v>188.5</v>
      </c>
      <c r="K6" s="24"/>
      <c r="L6" s="25">
        <v>25.1333333333333</v>
      </c>
      <c r="M6" s="26">
        <v>80</v>
      </c>
      <c r="N6" s="27">
        <f t="shared" si="0"/>
        <v>48</v>
      </c>
      <c r="O6" s="27">
        <f t="shared" si="1"/>
        <v>73.1333333333333</v>
      </c>
      <c r="P6" s="24">
        <f>SUMPRODUCT(($F$5:$F$175=F6)*($O$5:$O$175&gt;O6))+1</f>
        <v>2</v>
      </c>
    </row>
    <row r="7" s="1" customFormat="1" ht="34.5" customHeight="1" spans="1:16">
      <c r="A7" s="9">
        <v>3</v>
      </c>
      <c r="B7" s="10" t="s">
        <v>18</v>
      </c>
      <c r="C7" s="10" t="s">
        <v>19</v>
      </c>
      <c r="D7" s="123" t="s">
        <v>25</v>
      </c>
      <c r="E7" s="124" t="s">
        <v>26</v>
      </c>
      <c r="F7" s="125" t="s">
        <v>22</v>
      </c>
      <c r="G7" s="17"/>
      <c r="H7" s="15">
        <v>89</v>
      </c>
      <c r="I7" s="15">
        <v>99</v>
      </c>
      <c r="J7" s="15">
        <v>188</v>
      </c>
      <c r="K7" s="24"/>
      <c r="L7" s="25">
        <v>25.0666666666667</v>
      </c>
      <c r="M7" s="26">
        <v>78.8</v>
      </c>
      <c r="N7" s="27">
        <f t="shared" si="0"/>
        <v>47.28</v>
      </c>
      <c r="O7" s="27">
        <f t="shared" si="1"/>
        <v>72.3466666666667</v>
      </c>
      <c r="P7" s="24">
        <f>SUMPRODUCT(($F$5:$F$175=F7)*($O$5:$O$175&gt;O7))+1</f>
        <v>3</v>
      </c>
    </row>
    <row r="8" s="1" customFormat="1" ht="34.5" customHeight="1" spans="1:16">
      <c r="A8" s="9">
        <v>4</v>
      </c>
      <c r="B8" s="18" t="s">
        <v>27</v>
      </c>
      <c r="C8" s="18" t="s">
        <v>28</v>
      </c>
      <c r="D8" s="123" t="s">
        <v>29</v>
      </c>
      <c r="E8" s="124" t="s">
        <v>30</v>
      </c>
      <c r="F8" s="125" t="s">
        <v>31</v>
      </c>
      <c r="G8" s="14">
        <v>1</v>
      </c>
      <c r="H8" s="15">
        <v>92.5</v>
      </c>
      <c r="I8" s="15">
        <v>126.5</v>
      </c>
      <c r="J8" s="15">
        <v>219</v>
      </c>
      <c r="K8" s="24"/>
      <c r="L8" s="25">
        <v>29.2</v>
      </c>
      <c r="M8" s="26">
        <v>81</v>
      </c>
      <c r="N8" s="27">
        <f t="shared" si="0"/>
        <v>48.6</v>
      </c>
      <c r="O8" s="27">
        <f t="shared" si="1"/>
        <v>77.8</v>
      </c>
      <c r="P8" s="24">
        <f>SUMPRODUCT(($F$5:$F$175=F8)*($O$5:$O$175&gt;O8))+1</f>
        <v>1</v>
      </c>
    </row>
    <row r="9" s="1" customFormat="1" ht="34.5" customHeight="1" spans="1:16">
      <c r="A9" s="9">
        <v>5</v>
      </c>
      <c r="B9" s="18" t="s">
        <v>27</v>
      </c>
      <c r="C9" s="18" t="s">
        <v>28</v>
      </c>
      <c r="D9" s="123" t="s">
        <v>32</v>
      </c>
      <c r="E9" s="124" t="s">
        <v>33</v>
      </c>
      <c r="F9" s="125" t="s">
        <v>31</v>
      </c>
      <c r="G9" s="16"/>
      <c r="H9" s="15">
        <v>122.5</v>
      </c>
      <c r="I9" s="15">
        <v>91.5</v>
      </c>
      <c r="J9" s="15">
        <v>214</v>
      </c>
      <c r="K9" s="24"/>
      <c r="L9" s="25">
        <v>28.5333333333333</v>
      </c>
      <c r="M9" s="26">
        <v>81.8</v>
      </c>
      <c r="N9" s="27">
        <f t="shared" si="0"/>
        <v>49.08</v>
      </c>
      <c r="O9" s="27">
        <f t="shared" si="1"/>
        <v>77.6133333333333</v>
      </c>
      <c r="P9" s="24">
        <f>SUMPRODUCT(($F$5:$F$175=F9)*($O$5:$O$175&gt;O9))+1</f>
        <v>2</v>
      </c>
    </row>
    <row r="10" s="1" customFormat="1" ht="34.5" customHeight="1" spans="1:16">
      <c r="A10" s="9">
        <v>6</v>
      </c>
      <c r="B10" s="18" t="s">
        <v>27</v>
      </c>
      <c r="C10" s="18" t="s">
        <v>28</v>
      </c>
      <c r="D10" s="123" t="s">
        <v>34</v>
      </c>
      <c r="E10" s="124" t="s">
        <v>35</v>
      </c>
      <c r="F10" s="125" t="s">
        <v>31</v>
      </c>
      <c r="G10" s="17"/>
      <c r="H10" s="15">
        <v>103</v>
      </c>
      <c r="I10" s="15">
        <v>106</v>
      </c>
      <c r="J10" s="15">
        <v>209</v>
      </c>
      <c r="K10" s="24"/>
      <c r="L10" s="25">
        <v>27.8666666666667</v>
      </c>
      <c r="M10" s="26">
        <v>82.6</v>
      </c>
      <c r="N10" s="27">
        <f t="shared" si="0"/>
        <v>49.56</v>
      </c>
      <c r="O10" s="27">
        <f t="shared" si="1"/>
        <v>77.4266666666667</v>
      </c>
      <c r="P10" s="24">
        <f>SUMPRODUCT(($F$5:$F$175=F10)*($O$5:$O$175&gt;O10))+1</f>
        <v>3</v>
      </c>
    </row>
    <row r="11" s="1" customFormat="1" ht="34.5" customHeight="1" spans="1:16">
      <c r="A11" s="9">
        <v>7</v>
      </c>
      <c r="B11" s="18" t="s">
        <v>36</v>
      </c>
      <c r="C11" s="18" t="s">
        <v>37</v>
      </c>
      <c r="D11" s="123" t="s">
        <v>38</v>
      </c>
      <c r="E11" s="124" t="s">
        <v>39</v>
      </c>
      <c r="F11" s="125" t="s">
        <v>40</v>
      </c>
      <c r="G11" s="14">
        <v>1</v>
      </c>
      <c r="H11" s="15">
        <v>108.5</v>
      </c>
      <c r="I11" s="15">
        <v>109.5</v>
      </c>
      <c r="J11" s="15">
        <v>218</v>
      </c>
      <c r="K11" s="24"/>
      <c r="L11" s="25">
        <v>29.0666666666667</v>
      </c>
      <c r="M11" s="26">
        <v>86.8</v>
      </c>
      <c r="N11" s="27">
        <f t="shared" si="0"/>
        <v>52.08</v>
      </c>
      <c r="O11" s="27">
        <f t="shared" si="1"/>
        <v>81.1466666666667</v>
      </c>
      <c r="P11" s="24">
        <f>SUMPRODUCT(($F$5:$F$175=F11)*($O$5:$O$175&gt;O11))+1</f>
        <v>1</v>
      </c>
    </row>
    <row r="12" s="1" customFormat="1" ht="34.5" customHeight="1" spans="1:16">
      <c r="A12" s="9">
        <v>8</v>
      </c>
      <c r="B12" s="18" t="s">
        <v>36</v>
      </c>
      <c r="C12" s="18" t="s">
        <v>37</v>
      </c>
      <c r="D12" s="123" t="s">
        <v>41</v>
      </c>
      <c r="E12" s="124" t="s">
        <v>42</v>
      </c>
      <c r="F12" s="125" t="s">
        <v>40</v>
      </c>
      <c r="G12" s="16"/>
      <c r="H12" s="15">
        <v>78.5</v>
      </c>
      <c r="I12" s="15">
        <v>108</v>
      </c>
      <c r="J12" s="15">
        <v>186.5</v>
      </c>
      <c r="K12" s="24"/>
      <c r="L12" s="25">
        <v>24.8666666666667</v>
      </c>
      <c r="M12" s="26">
        <v>82.4</v>
      </c>
      <c r="N12" s="27">
        <f t="shared" si="0"/>
        <v>49.44</v>
      </c>
      <c r="O12" s="27">
        <f t="shared" si="1"/>
        <v>74.3066666666667</v>
      </c>
      <c r="P12" s="24">
        <f>SUMPRODUCT(($F$5:$F$175=F12)*($O$5:$O$175&gt;O12))+1</f>
        <v>3</v>
      </c>
    </row>
    <row r="13" s="1" customFormat="1" ht="34.5" customHeight="1" spans="1:16">
      <c r="A13" s="9">
        <v>9</v>
      </c>
      <c r="B13" s="18" t="s">
        <v>36</v>
      </c>
      <c r="C13" s="18" t="s">
        <v>37</v>
      </c>
      <c r="D13" s="123" t="s">
        <v>43</v>
      </c>
      <c r="E13" s="124" t="s">
        <v>44</v>
      </c>
      <c r="F13" s="125" t="s">
        <v>40</v>
      </c>
      <c r="G13" s="17"/>
      <c r="H13" s="15">
        <v>94.5</v>
      </c>
      <c r="I13" s="15">
        <v>88</v>
      </c>
      <c r="J13" s="15">
        <v>182.5</v>
      </c>
      <c r="K13" s="24"/>
      <c r="L13" s="25">
        <v>24.3333333333333</v>
      </c>
      <c r="M13" s="26">
        <v>83.8</v>
      </c>
      <c r="N13" s="27">
        <f t="shared" si="0"/>
        <v>50.28</v>
      </c>
      <c r="O13" s="27">
        <f t="shared" si="1"/>
        <v>74.6133333333333</v>
      </c>
      <c r="P13" s="24">
        <f>SUMPRODUCT(($F$5:$F$175=F13)*($O$5:$O$175&gt;O13))+1</f>
        <v>2</v>
      </c>
    </row>
    <row r="14" s="1" customFormat="1" ht="34.5" customHeight="1" spans="1:16">
      <c r="A14" s="9">
        <v>10</v>
      </c>
      <c r="B14" s="18" t="s">
        <v>45</v>
      </c>
      <c r="C14" s="18" t="s">
        <v>46</v>
      </c>
      <c r="D14" s="123" t="s">
        <v>47</v>
      </c>
      <c r="E14" s="124" t="s">
        <v>48</v>
      </c>
      <c r="F14" s="125" t="s">
        <v>49</v>
      </c>
      <c r="G14" s="14">
        <v>1</v>
      </c>
      <c r="H14" s="15">
        <v>111</v>
      </c>
      <c r="I14" s="15">
        <v>97</v>
      </c>
      <c r="J14" s="15">
        <v>208</v>
      </c>
      <c r="K14" s="24"/>
      <c r="L14" s="25">
        <v>27.7333333333333</v>
      </c>
      <c r="M14" s="26">
        <v>84.6</v>
      </c>
      <c r="N14" s="27">
        <f t="shared" si="0"/>
        <v>50.76</v>
      </c>
      <c r="O14" s="27">
        <f t="shared" si="1"/>
        <v>78.4933333333333</v>
      </c>
      <c r="P14" s="24">
        <f>SUMPRODUCT(($F$5:$F$175=F14)*($O$5:$O$175&gt;O14))+1</f>
        <v>1</v>
      </c>
    </row>
    <row r="15" s="1" customFormat="1" ht="34.5" customHeight="1" spans="1:16">
      <c r="A15" s="9">
        <v>11</v>
      </c>
      <c r="B15" s="18" t="s">
        <v>45</v>
      </c>
      <c r="C15" s="18" t="s">
        <v>46</v>
      </c>
      <c r="D15" s="123" t="s">
        <v>50</v>
      </c>
      <c r="E15" s="124" t="s">
        <v>51</v>
      </c>
      <c r="F15" s="125" t="s">
        <v>49</v>
      </c>
      <c r="G15" s="16"/>
      <c r="H15" s="15">
        <v>106</v>
      </c>
      <c r="I15" s="15">
        <v>99</v>
      </c>
      <c r="J15" s="15">
        <v>205</v>
      </c>
      <c r="K15" s="24"/>
      <c r="L15" s="25">
        <v>27.3333333333333</v>
      </c>
      <c r="M15" s="26">
        <v>78.2</v>
      </c>
      <c r="N15" s="27">
        <f t="shared" si="0"/>
        <v>46.92</v>
      </c>
      <c r="O15" s="27">
        <f t="shared" si="1"/>
        <v>74.2533333333333</v>
      </c>
      <c r="P15" s="24">
        <f>SUMPRODUCT(($F$5:$F$175=F15)*($O$5:$O$175&gt;O15))+1</f>
        <v>2</v>
      </c>
    </row>
    <row r="16" s="1" customFormat="1" ht="34.5" customHeight="1" spans="1:16">
      <c r="A16" s="9">
        <v>12</v>
      </c>
      <c r="B16" s="18" t="s">
        <v>45</v>
      </c>
      <c r="C16" s="18" t="s">
        <v>46</v>
      </c>
      <c r="D16" s="123" t="s">
        <v>52</v>
      </c>
      <c r="E16" s="124" t="s">
        <v>53</v>
      </c>
      <c r="F16" s="125" t="s">
        <v>49</v>
      </c>
      <c r="G16" s="17"/>
      <c r="H16" s="15">
        <v>104</v>
      </c>
      <c r="I16" s="15">
        <v>100.5</v>
      </c>
      <c r="J16" s="15">
        <v>204.5</v>
      </c>
      <c r="K16" s="24"/>
      <c r="L16" s="25">
        <v>27.2666666666667</v>
      </c>
      <c r="M16" s="26">
        <v>75</v>
      </c>
      <c r="N16" s="27">
        <f t="shared" si="0"/>
        <v>45</v>
      </c>
      <c r="O16" s="27">
        <f t="shared" si="1"/>
        <v>72.2666666666667</v>
      </c>
      <c r="P16" s="24">
        <f>SUMPRODUCT(($F$5:$F$175=F16)*($O$5:$O$175&gt;O16))+1</f>
        <v>3</v>
      </c>
    </row>
    <row r="17" s="1" customFormat="1" ht="34.5" customHeight="1" spans="1:16">
      <c r="A17" s="9">
        <v>13</v>
      </c>
      <c r="B17" s="19" t="s">
        <v>54</v>
      </c>
      <c r="C17" s="10" t="s">
        <v>55</v>
      </c>
      <c r="D17" s="123" t="s">
        <v>56</v>
      </c>
      <c r="E17" s="124" t="s">
        <v>57</v>
      </c>
      <c r="F17" s="125" t="s">
        <v>58</v>
      </c>
      <c r="G17" s="14">
        <v>1</v>
      </c>
      <c r="H17" s="15">
        <v>75.5</v>
      </c>
      <c r="I17" s="15">
        <v>111.9</v>
      </c>
      <c r="J17" s="15">
        <v>187.4</v>
      </c>
      <c r="K17" s="24"/>
      <c r="L17" s="25">
        <v>24.9866666666667</v>
      </c>
      <c r="M17" s="26">
        <v>80.8</v>
      </c>
      <c r="N17" s="27">
        <f t="shared" si="0"/>
        <v>48.48</v>
      </c>
      <c r="O17" s="27">
        <f t="shared" si="1"/>
        <v>73.4666666666667</v>
      </c>
      <c r="P17" s="24">
        <f>SUMPRODUCT(($F$5:$F$175=F17)*($O$5:$O$175&gt;O17))+1</f>
        <v>2</v>
      </c>
    </row>
    <row r="18" s="1" customFormat="1" ht="34.5" customHeight="1" spans="1:16">
      <c r="A18" s="9">
        <v>14</v>
      </c>
      <c r="B18" s="19" t="s">
        <v>54</v>
      </c>
      <c r="C18" s="10" t="s">
        <v>55</v>
      </c>
      <c r="D18" s="123" t="s">
        <v>59</v>
      </c>
      <c r="E18" s="124" t="s">
        <v>60</v>
      </c>
      <c r="F18" s="125" t="s">
        <v>58</v>
      </c>
      <c r="G18" s="16"/>
      <c r="H18" s="15">
        <v>83.5</v>
      </c>
      <c r="I18" s="15">
        <v>87.5</v>
      </c>
      <c r="J18" s="15">
        <v>171</v>
      </c>
      <c r="K18" s="24"/>
      <c r="L18" s="25">
        <v>22.8</v>
      </c>
      <c r="M18" s="26">
        <v>84.6</v>
      </c>
      <c r="N18" s="27">
        <f t="shared" si="0"/>
        <v>50.76</v>
      </c>
      <c r="O18" s="27">
        <f t="shared" si="1"/>
        <v>73.56</v>
      </c>
      <c r="P18" s="24">
        <f>SUMPRODUCT(($F$5:$F$175=F18)*($O$5:$O$175&gt;O18))+1</f>
        <v>1</v>
      </c>
    </row>
    <row r="19" s="1" customFormat="1" ht="34.5" customHeight="1" spans="1:16">
      <c r="A19" s="9">
        <v>15</v>
      </c>
      <c r="B19" s="19" t="s">
        <v>54</v>
      </c>
      <c r="C19" s="10" t="s">
        <v>55</v>
      </c>
      <c r="D19" s="123" t="s">
        <v>61</v>
      </c>
      <c r="E19" s="124" t="s">
        <v>62</v>
      </c>
      <c r="F19" s="125" t="s">
        <v>58</v>
      </c>
      <c r="G19" s="17"/>
      <c r="H19" s="15">
        <v>71.5</v>
      </c>
      <c r="I19" s="15">
        <v>94.9</v>
      </c>
      <c r="J19" s="15">
        <v>166.4</v>
      </c>
      <c r="K19" s="24"/>
      <c r="L19" s="25">
        <v>22.1866666666667</v>
      </c>
      <c r="M19" s="26">
        <v>76.8</v>
      </c>
      <c r="N19" s="27">
        <f t="shared" si="0"/>
        <v>46.08</v>
      </c>
      <c r="O19" s="27">
        <f t="shared" si="1"/>
        <v>68.2666666666667</v>
      </c>
      <c r="P19" s="24">
        <f>SUMPRODUCT(($F$5:$F$175=F19)*($O$5:$O$175&gt;O19))+1</f>
        <v>3</v>
      </c>
    </row>
    <row r="20" s="1" customFormat="1" ht="34.5" customHeight="1" spans="1:16">
      <c r="A20" s="9">
        <v>16</v>
      </c>
      <c r="B20" s="19" t="s">
        <v>63</v>
      </c>
      <c r="C20" s="19" t="s">
        <v>64</v>
      </c>
      <c r="D20" s="123" t="s">
        <v>65</v>
      </c>
      <c r="E20" s="124" t="s">
        <v>66</v>
      </c>
      <c r="F20" s="125" t="s">
        <v>67</v>
      </c>
      <c r="G20" s="14">
        <v>1</v>
      </c>
      <c r="H20" s="15">
        <v>101</v>
      </c>
      <c r="I20" s="15">
        <v>100</v>
      </c>
      <c r="J20" s="15">
        <v>201</v>
      </c>
      <c r="K20" s="24"/>
      <c r="L20" s="25">
        <v>26.8</v>
      </c>
      <c r="M20" s="26">
        <v>81.8</v>
      </c>
      <c r="N20" s="27">
        <f t="shared" si="0"/>
        <v>49.08</v>
      </c>
      <c r="O20" s="27">
        <f t="shared" si="1"/>
        <v>75.88</v>
      </c>
      <c r="P20" s="24">
        <f>SUMPRODUCT(($F$5:$F$175=F20)*($O$5:$O$175&gt;O20))+1</f>
        <v>2</v>
      </c>
    </row>
    <row r="21" s="1" customFormat="1" ht="34.5" customHeight="1" spans="1:16">
      <c r="A21" s="9">
        <v>17</v>
      </c>
      <c r="B21" s="19" t="s">
        <v>63</v>
      </c>
      <c r="C21" s="19" t="s">
        <v>64</v>
      </c>
      <c r="D21" s="123" t="s">
        <v>68</v>
      </c>
      <c r="E21" s="124" t="s">
        <v>69</v>
      </c>
      <c r="F21" s="125" t="s">
        <v>67</v>
      </c>
      <c r="G21" s="16"/>
      <c r="H21" s="15">
        <v>93.5</v>
      </c>
      <c r="I21" s="15">
        <v>99</v>
      </c>
      <c r="J21" s="15">
        <v>192.5</v>
      </c>
      <c r="K21" s="24"/>
      <c r="L21" s="25">
        <v>25.6666666666667</v>
      </c>
      <c r="M21" s="26">
        <v>84.2</v>
      </c>
      <c r="N21" s="27">
        <f t="shared" si="0"/>
        <v>50.52</v>
      </c>
      <c r="O21" s="27">
        <f t="shared" si="1"/>
        <v>76.1866666666667</v>
      </c>
      <c r="P21" s="24">
        <f>SUMPRODUCT(($F$5:$F$175=F21)*($O$5:$O$175&gt;O21))+1</f>
        <v>1</v>
      </c>
    </row>
    <row r="22" s="1" customFormat="1" ht="34.5" customHeight="1" spans="1:16">
      <c r="A22" s="9">
        <v>18</v>
      </c>
      <c r="B22" s="19" t="s">
        <v>63</v>
      </c>
      <c r="C22" s="19" t="s">
        <v>64</v>
      </c>
      <c r="D22" s="123" t="s">
        <v>70</v>
      </c>
      <c r="E22" s="124" t="s">
        <v>71</v>
      </c>
      <c r="F22" s="125" t="s">
        <v>67</v>
      </c>
      <c r="G22" s="17"/>
      <c r="H22" s="15">
        <v>96.5</v>
      </c>
      <c r="I22" s="15">
        <v>93</v>
      </c>
      <c r="J22" s="15">
        <v>189.5</v>
      </c>
      <c r="K22" s="24"/>
      <c r="L22" s="25">
        <v>25.2666666666667</v>
      </c>
      <c r="M22" s="26">
        <v>80.8</v>
      </c>
      <c r="N22" s="27">
        <f t="shared" si="0"/>
        <v>48.48</v>
      </c>
      <c r="O22" s="27">
        <f t="shared" si="1"/>
        <v>73.7466666666667</v>
      </c>
      <c r="P22" s="24">
        <f>SUMPRODUCT(($F$5:$F$175=F22)*($O$5:$O$175&gt;O22))+1</f>
        <v>3</v>
      </c>
    </row>
    <row r="23" s="1" customFormat="1" ht="34.5" customHeight="1" spans="1:16">
      <c r="A23" s="9">
        <v>19</v>
      </c>
      <c r="B23" s="18" t="s">
        <v>72</v>
      </c>
      <c r="C23" s="18" t="s">
        <v>19</v>
      </c>
      <c r="D23" s="123" t="s">
        <v>73</v>
      </c>
      <c r="E23" s="124" t="s">
        <v>74</v>
      </c>
      <c r="F23" s="125" t="s">
        <v>75</v>
      </c>
      <c r="G23" s="14">
        <v>1</v>
      </c>
      <c r="H23" s="15">
        <v>92</v>
      </c>
      <c r="I23" s="15">
        <v>119</v>
      </c>
      <c r="J23" s="15">
        <v>211</v>
      </c>
      <c r="K23" s="24"/>
      <c r="L23" s="25">
        <v>28.1333333333333</v>
      </c>
      <c r="M23" s="26">
        <v>82</v>
      </c>
      <c r="N23" s="27">
        <f t="shared" si="0"/>
        <v>49.2</v>
      </c>
      <c r="O23" s="27">
        <f t="shared" si="1"/>
        <v>77.3333333333333</v>
      </c>
      <c r="P23" s="24">
        <f>SUMPRODUCT(($F$5:$F$175=F23)*($O$5:$O$175&gt;O23))+1</f>
        <v>2</v>
      </c>
    </row>
    <row r="24" s="1" customFormat="1" ht="34.5" customHeight="1" spans="1:16">
      <c r="A24" s="9">
        <v>20</v>
      </c>
      <c r="B24" s="18" t="s">
        <v>72</v>
      </c>
      <c r="C24" s="18" t="s">
        <v>19</v>
      </c>
      <c r="D24" s="123" t="s">
        <v>76</v>
      </c>
      <c r="E24" s="124" t="s">
        <v>77</v>
      </c>
      <c r="F24" s="125" t="s">
        <v>75</v>
      </c>
      <c r="G24" s="16"/>
      <c r="H24" s="15">
        <v>99.5</v>
      </c>
      <c r="I24" s="15">
        <v>105</v>
      </c>
      <c r="J24" s="15">
        <v>204.5</v>
      </c>
      <c r="K24" s="24"/>
      <c r="L24" s="25">
        <v>27.2666666666667</v>
      </c>
      <c r="M24" s="26">
        <v>83.6</v>
      </c>
      <c r="N24" s="27">
        <f t="shared" si="0"/>
        <v>50.16</v>
      </c>
      <c r="O24" s="27">
        <f t="shared" si="1"/>
        <v>77.4266666666667</v>
      </c>
      <c r="P24" s="24">
        <f>SUMPRODUCT(($F$5:$F$175=F24)*($O$5:$O$175&gt;O24))+1</f>
        <v>1</v>
      </c>
    </row>
    <row r="25" s="1" customFormat="1" ht="34.5" customHeight="1" spans="1:16">
      <c r="A25" s="9">
        <v>21</v>
      </c>
      <c r="B25" s="18" t="s">
        <v>72</v>
      </c>
      <c r="C25" s="18" t="s">
        <v>19</v>
      </c>
      <c r="D25" s="123" t="s">
        <v>78</v>
      </c>
      <c r="E25" s="124" t="s">
        <v>79</v>
      </c>
      <c r="F25" s="125" t="s">
        <v>75</v>
      </c>
      <c r="G25" s="17"/>
      <c r="H25" s="15">
        <v>101.5</v>
      </c>
      <c r="I25" s="15">
        <v>102.5</v>
      </c>
      <c r="J25" s="15">
        <v>204</v>
      </c>
      <c r="K25" s="24"/>
      <c r="L25" s="25">
        <v>27.2</v>
      </c>
      <c r="M25" s="26">
        <v>81.4</v>
      </c>
      <c r="N25" s="27">
        <f t="shared" si="0"/>
        <v>48.84</v>
      </c>
      <c r="O25" s="27">
        <f t="shared" si="1"/>
        <v>76.04</v>
      </c>
      <c r="P25" s="24">
        <f>SUMPRODUCT(($F$5:$F$175=F25)*($O$5:$O$175&gt;O25))+1</f>
        <v>3</v>
      </c>
    </row>
    <row r="26" s="1" customFormat="1" ht="34.5" customHeight="1" spans="1:16">
      <c r="A26" s="9">
        <v>22</v>
      </c>
      <c r="B26" s="18" t="s">
        <v>80</v>
      </c>
      <c r="C26" s="18" t="s">
        <v>19</v>
      </c>
      <c r="D26" s="123" t="s">
        <v>81</v>
      </c>
      <c r="E26" s="124" t="s">
        <v>82</v>
      </c>
      <c r="F26" s="125" t="s">
        <v>83</v>
      </c>
      <c r="G26" s="14">
        <v>1</v>
      </c>
      <c r="H26" s="15">
        <v>115</v>
      </c>
      <c r="I26" s="15">
        <v>118</v>
      </c>
      <c r="J26" s="15">
        <v>233</v>
      </c>
      <c r="K26" s="24"/>
      <c r="L26" s="25">
        <v>31.0666666666667</v>
      </c>
      <c r="M26" s="26">
        <v>83</v>
      </c>
      <c r="N26" s="27">
        <f t="shared" si="0"/>
        <v>49.8</v>
      </c>
      <c r="O26" s="27">
        <f t="shared" si="1"/>
        <v>80.8666666666667</v>
      </c>
      <c r="P26" s="24">
        <f>SUMPRODUCT(($F$5:$F$175=F26)*($O$5:$O$175&gt;O26))+1</f>
        <v>1</v>
      </c>
    </row>
    <row r="27" s="1" customFormat="1" ht="34.5" customHeight="1" spans="1:16">
      <c r="A27" s="9">
        <v>23</v>
      </c>
      <c r="B27" s="18" t="s">
        <v>80</v>
      </c>
      <c r="C27" s="18" t="s">
        <v>19</v>
      </c>
      <c r="D27" s="123" t="s">
        <v>84</v>
      </c>
      <c r="E27" s="124" t="s">
        <v>85</v>
      </c>
      <c r="F27" s="125" t="s">
        <v>83</v>
      </c>
      <c r="G27" s="16"/>
      <c r="H27" s="15">
        <v>91</v>
      </c>
      <c r="I27" s="15">
        <v>111</v>
      </c>
      <c r="J27" s="15">
        <v>202</v>
      </c>
      <c r="K27" s="24">
        <v>5</v>
      </c>
      <c r="L27" s="25">
        <v>28.9333333333333</v>
      </c>
      <c r="M27" s="26">
        <v>80.8</v>
      </c>
      <c r="N27" s="27">
        <f t="shared" si="0"/>
        <v>48.48</v>
      </c>
      <c r="O27" s="27">
        <f t="shared" si="1"/>
        <v>77.4133333333333</v>
      </c>
      <c r="P27" s="24">
        <f>SUMPRODUCT(($F$5:$F$175=F27)*($O$5:$O$175&gt;O27))+1</f>
        <v>2</v>
      </c>
    </row>
    <row r="28" s="1" customFormat="1" ht="34.5" customHeight="1" spans="1:16">
      <c r="A28" s="9">
        <v>24</v>
      </c>
      <c r="B28" s="18" t="s">
        <v>80</v>
      </c>
      <c r="C28" s="18" t="s">
        <v>19</v>
      </c>
      <c r="D28" s="123" t="s">
        <v>86</v>
      </c>
      <c r="E28" s="124" t="s">
        <v>87</v>
      </c>
      <c r="F28" s="125" t="s">
        <v>83</v>
      </c>
      <c r="G28" s="17"/>
      <c r="H28" s="15">
        <v>87.5</v>
      </c>
      <c r="I28" s="15">
        <v>115.5</v>
      </c>
      <c r="J28" s="15">
        <v>203</v>
      </c>
      <c r="K28" s="24"/>
      <c r="L28" s="25">
        <v>27.0666666666667</v>
      </c>
      <c r="M28" s="26">
        <v>80.2</v>
      </c>
      <c r="N28" s="27">
        <f t="shared" si="0"/>
        <v>48.12</v>
      </c>
      <c r="O28" s="27">
        <f t="shared" si="1"/>
        <v>75.1866666666667</v>
      </c>
      <c r="P28" s="24">
        <f>SUMPRODUCT(($F$5:$F$175=F28)*($O$5:$O$175&gt;O28))+1</f>
        <v>3</v>
      </c>
    </row>
    <row r="29" s="1" customFormat="1" ht="34.5" customHeight="1" spans="1:16">
      <c r="A29" s="9">
        <v>25</v>
      </c>
      <c r="B29" s="18" t="s">
        <v>88</v>
      </c>
      <c r="C29" s="18" t="s">
        <v>89</v>
      </c>
      <c r="D29" s="123" t="s">
        <v>90</v>
      </c>
      <c r="E29" s="124" t="s">
        <v>91</v>
      </c>
      <c r="F29" s="125" t="s">
        <v>92</v>
      </c>
      <c r="G29" s="14">
        <v>1</v>
      </c>
      <c r="H29" s="15">
        <v>96</v>
      </c>
      <c r="I29" s="15">
        <v>89</v>
      </c>
      <c r="J29" s="15">
        <v>185</v>
      </c>
      <c r="K29" s="24"/>
      <c r="L29" s="25">
        <v>24.6666666666667</v>
      </c>
      <c r="M29" s="26">
        <v>79.8</v>
      </c>
      <c r="N29" s="27">
        <f t="shared" si="0"/>
        <v>47.88</v>
      </c>
      <c r="O29" s="27">
        <f t="shared" si="1"/>
        <v>72.5466666666667</v>
      </c>
      <c r="P29" s="24">
        <f>SUMPRODUCT(($F$5:$F$175=F29)*($O$5:$O$175&gt;O29))+1</f>
        <v>2</v>
      </c>
    </row>
    <row r="30" s="1" customFormat="1" ht="34.5" customHeight="1" spans="1:16">
      <c r="A30" s="9">
        <v>26</v>
      </c>
      <c r="B30" s="18" t="s">
        <v>88</v>
      </c>
      <c r="C30" s="18" t="s">
        <v>89</v>
      </c>
      <c r="D30" s="123" t="s">
        <v>93</v>
      </c>
      <c r="E30" s="124" t="s">
        <v>94</v>
      </c>
      <c r="F30" s="125" t="s">
        <v>92</v>
      </c>
      <c r="G30" s="16"/>
      <c r="H30" s="15">
        <v>74.5</v>
      </c>
      <c r="I30" s="15">
        <v>101.5</v>
      </c>
      <c r="J30" s="15">
        <v>176</v>
      </c>
      <c r="K30" s="24"/>
      <c r="L30" s="25">
        <v>23.4666666666667</v>
      </c>
      <c r="M30" s="26">
        <v>81.2</v>
      </c>
      <c r="N30" s="27">
        <f t="shared" si="0"/>
        <v>48.72</v>
      </c>
      <c r="O30" s="27">
        <f t="shared" si="1"/>
        <v>72.1866666666667</v>
      </c>
      <c r="P30" s="24">
        <f>SUMPRODUCT(($F$5:$F$175=F30)*($O$5:$O$175&gt;O30))+1</f>
        <v>3</v>
      </c>
    </row>
    <row r="31" s="1" customFormat="1" ht="34.5" customHeight="1" spans="1:16">
      <c r="A31" s="9">
        <v>27</v>
      </c>
      <c r="B31" s="18" t="s">
        <v>88</v>
      </c>
      <c r="C31" s="18" t="s">
        <v>89</v>
      </c>
      <c r="D31" s="123" t="s">
        <v>95</v>
      </c>
      <c r="E31" s="124" t="s">
        <v>96</v>
      </c>
      <c r="F31" s="125" t="s">
        <v>92</v>
      </c>
      <c r="G31" s="17"/>
      <c r="H31" s="15">
        <v>96.5</v>
      </c>
      <c r="I31" s="15">
        <v>79</v>
      </c>
      <c r="J31" s="15">
        <v>175.5</v>
      </c>
      <c r="K31" s="24"/>
      <c r="L31" s="25">
        <v>23.4</v>
      </c>
      <c r="M31" s="26">
        <v>84</v>
      </c>
      <c r="N31" s="27">
        <f t="shared" si="0"/>
        <v>50.4</v>
      </c>
      <c r="O31" s="27">
        <f t="shared" si="1"/>
        <v>73.8</v>
      </c>
      <c r="P31" s="24">
        <f>SUMPRODUCT(($F$5:$F$175=F31)*($O$5:$O$175&gt;O31))+1</f>
        <v>1</v>
      </c>
    </row>
    <row r="32" s="1" customFormat="1" ht="34.5" customHeight="1" spans="1:16">
      <c r="A32" s="9">
        <v>28</v>
      </c>
      <c r="B32" s="18" t="s">
        <v>97</v>
      </c>
      <c r="C32" s="18" t="s">
        <v>89</v>
      </c>
      <c r="D32" s="123" t="s">
        <v>98</v>
      </c>
      <c r="E32" s="124" t="s">
        <v>99</v>
      </c>
      <c r="F32" s="125" t="s">
        <v>100</v>
      </c>
      <c r="G32" s="14">
        <v>1</v>
      </c>
      <c r="H32" s="15">
        <v>85.5</v>
      </c>
      <c r="I32" s="15">
        <v>101</v>
      </c>
      <c r="J32" s="15">
        <v>186.5</v>
      </c>
      <c r="K32" s="24"/>
      <c r="L32" s="25">
        <v>24.8666666666667</v>
      </c>
      <c r="M32" s="26">
        <v>81.8</v>
      </c>
      <c r="N32" s="27">
        <f t="shared" si="0"/>
        <v>49.08</v>
      </c>
      <c r="O32" s="27">
        <f t="shared" si="1"/>
        <v>73.9466666666667</v>
      </c>
      <c r="P32" s="24">
        <f>SUMPRODUCT(($F$5:$F$175=F32)*($O$5:$O$175&gt;O32))+1</f>
        <v>1</v>
      </c>
    </row>
    <row r="33" s="1" customFormat="1" ht="34.5" customHeight="1" spans="1:16">
      <c r="A33" s="9">
        <v>29</v>
      </c>
      <c r="B33" s="18" t="s">
        <v>97</v>
      </c>
      <c r="C33" s="18" t="s">
        <v>89</v>
      </c>
      <c r="D33" s="123" t="s">
        <v>101</v>
      </c>
      <c r="E33" s="124" t="s">
        <v>102</v>
      </c>
      <c r="F33" s="125" t="s">
        <v>100</v>
      </c>
      <c r="G33" s="16"/>
      <c r="H33" s="15">
        <v>91.5</v>
      </c>
      <c r="I33" s="15">
        <v>88.5</v>
      </c>
      <c r="J33" s="15">
        <v>180</v>
      </c>
      <c r="K33" s="24"/>
      <c r="L33" s="25">
        <v>24</v>
      </c>
      <c r="M33" s="26">
        <v>80</v>
      </c>
      <c r="N33" s="27">
        <f t="shared" si="0"/>
        <v>48</v>
      </c>
      <c r="O33" s="27">
        <f t="shared" si="1"/>
        <v>72</v>
      </c>
      <c r="P33" s="24">
        <f>SUMPRODUCT(($F$5:$F$175=F33)*($O$5:$O$175&gt;O33))+1</f>
        <v>2</v>
      </c>
    </row>
    <row r="34" s="1" customFormat="1" ht="34.5" customHeight="1" spans="1:16">
      <c r="A34" s="9">
        <v>30</v>
      </c>
      <c r="B34" s="18" t="s">
        <v>97</v>
      </c>
      <c r="C34" s="18" t="s">
        <v>89</v>
      </c>
      <c r="D34" s="123" t="s">
        <v>103</v>
      </c>
      <c r="E34" s="124" t="s">
        <v>104</v>
      </c>
      <c r="F34" s="125" t="s">
        <v>100</v>
      </c>
      <c r="G34" s="17"/>
      <c r="H34" s="15">
        <v>86.5</v>
      </c>
      <c r="I34" s="15">
        <v>88</v>
      </c>
      <c r="J34" s="15">
        <v>174.5</v>
      </c>
      <c r="K34" s="24"/>
      <c r="L34" s="25">
        <v>23.2666666666667</v>
      </c>
      <c r="M34" s="26">
        <v>80.8</v>
      </c>
      <c r="N34" s="27">
        <f t="shared" si="0"/>
        <v>48.48</v>
      </c>
      <c r="O34" s="27">
        <f t="shared" si="1"/>
        <v>71.7466666666667</v>
      </c>
      <c r="P34" s="24">
        <f>SUMPRODUCT(($F$5:$F$175=F34)*($O$5:$O$175&gt;O34))+1</f>
        <v>3</v>
      </c>
    </row>
    <row r="35" s="1" customFormat="1" ht="34.5" customHeight="1" spans="1:16">
      <c r="A35" s="9">
        <v>31</v>
      </c>
      <c r="B35" s="18" t="s">
        <v>105</v>
      </c>
      <c r="C35" s="18" t="s">
        <v>19</v>
      </c>
      <c r="D35" s="123" t="s">
        <v>106</v>
      </c>
      <c r="E35" s="124" t="s">
        <v>107</v>
      </c>
      <c r="F35" s="125" t="s">
        <v>108</v>
      </c>
      <c r="G35" s="14">
        <v>1</v>
      </c>
      <c r="H35" s="15">
        <v>105.5</v>
      </c>
      <c r="I35" s="15">
        <v>104</v>
      </c>
      <c r="J35" s="15">
        <v>209.5</v>
      </c>
      <c r="K35" s="24"/>
      <c r="L35" s="25">
        <v>27.9333333333333</v>
      </c>
      <c r="M35" s="26">
        <v>83.6</v>
      </c>
      <c r="N35" s="27">
        <f t="shared" si="0"/>
        <v>50.16</v>
      </c>
      <c r="O35" s="27">
        <f t="shared" si="1"/>
        <v>78.0933333333333</v>
      </c>
      <c r="P35" s="24">
        <f>SUMPRODUCT(($F$5:$F$175=F35)*($O$5:$O$175&gt;O35))+1</f>
        <v>1</v>
      </c>
    </row>
    <row r="36" s="1" customFormat="1" ht="34.5" customHeight="1" spans="1:16">
      <c r="A36" s="9">
        <v>32</v>
      </c>
      <c r="B36" s="18" t="s">
        <v>105</v>
      </c>
      <c r="C36" s="18" t="s">
        <v>19</v>
      </c>
      <c r="D36" s="123" t="s">
        <v>109</v>
      </c>
      <c r="E36" s="124" t="s">
        <v>110</v>
      </c>
      <c r="F36" s="125" t="s">
        <v>108</v>
      </c>
      <c r="G36" s="16"/>
      <c r="H36" s="15">
        <v>96.5</v>
      </c>
      <c r="I36" s="15">
        <v>104.5</v>
      </c>
      <c r="J36" s="15">
        <v>201</v>
      </c>
      <c r="K36" s="24"/>
      <c r="L36" s="25">
        <v>26.8</v>
      </c>
      <c r="M36" s="26">
        <v>84.4</v>
      </c>
      <c r="N36" s="27">
        <f t="shared" si="0"/>
        <v>50.64</v>
      </c>
      <c r="O36" s="27">
        <f t="shared" si="1"/>
        <v>77.44</v>
      </c>
      <c r="P36" s="24">
        <f>SUMPRODUCT(($F$5:$F$175=F36)*($O$5:$O$175&gt;O36))+1</f>
        <v>2</v>
      </c>
    </row>
    <row r="37" s="1" customFormat="1" ht="34.5" customHeight="1" spans="1:16">
      <c r="A37" s="9">
        <v>33</v>
      </c>
      <c r="B37" s="18" t="s">
        <v>105</v>
      </c>
      <c r="C37" s="18" t="s">
        <v>19</v>
      </c>
      <c r="D37" s="123" t="s">
        <v>111</v>
      </c>
      <c r="E37" s="124" t="s">
        <v>112</v>
      </c>
      <c r="F37" s="125" t="s">
        <v>108</v>
      </c>
      <c r="G37" s="17"/>
      <c r="H37" s="15">
        <v>103.5</v>
      </c>
      <c r="I37" s="15">
        <v>87.5</v>
      </c>
      <c r="J37" s="15">
        <v>191</v>
      </c>
      <c r="K37" s="24"/>
      <c r="L37" s="25">
        <v>25.4666666666667</v>
      </c>
      <c r="M37" s="26">
        <v>80.4</v>
      </c>
      <c r="N37" s="27">
        <f t="shared" si="0"/>
        <v>48.24</v>
      </c>
      <c r="O37" s="27">
        <f t="shared" si="1"/>
        <v>73.7066666666667</v>
      </c>
      <c r="P37" s="24">
        <f>SUMPRODUCT(($F$5:$F$175=F37)*($O$5:$O$175&gt;O37))+1</f>
        <v>3</v>
      </c>
    </row>
    <row r="38" s="1" customFormat="1" ht="34.5" customHeight="1" spans="1:16">
      <c r="A38" s="9">
        <v>34</v>
      </c>
      <c r="B38" s="18" t="s">
        <v>113</v>
      </c>
      <c r="C38" s="18" t="s">
        <v>19</v>
      </c>
      <c r="D38" s="123" t="s">
        <v>114</v>
      </c>
      <c r="E38" s="124" t="s">
        <v>115</v>
      </c>
      <c r="F38" s="125" t="s">
        <v>116</v>
      </c>
      <c r="G38" s="14">
        <v>1</v>
      </c>
      <c r="H38" s="15">
        <v>101.5</v>
      </c>
      <c r="I38" s="15">
        <v>104</v>
      </c>
      <c r="J38" s="15">
        <v>205.5</v>
      </c>
      <c r="K38" s="24"/>
      <c r="L38" s="25">
        <v>27.4</v>
      </c>
      <c r="M38" s="26">
        <v>84</v>
      </c>
      <c r="N38" s="27">
        <f t="shared" si="0"/>
        <v>50.4</v>
      </c>
      <c r="O38" s="27">
        <f t="shared" si="1"/>
        <v>77.8</v>
      </c>
      <c r="P38" s="24">
        <f>SUMPRODUCT(($F$5:$F$175=F38)*($O$5:$O$175&gt;O38))+1</f>
        <v>1</v>
      </c>
    </row>
    <row r="39" s="1" customFormat="1" ht="34.5" customHeight="1" spans="1:16">
      <c r="A39" s="9">
        <v>35</v>
      </c>
      <c r="B39" s="18" t="s">
        <v>113</v>
      </c>
      <c r="C39" s="18" t="s">
        <v>19</v>
      </c>
      <c r="D39" s="123" t="s">
        <v>117</v>
      </c>
      <c r="E39" s="124" t="s">
        <v>118</v>
      </c>
      <c r="F39" s="125" t="s">
        <v>116</v>
      </c>
      <c r="G39" s="16"/>
      <c r="H39" s="15">
        <v>74</v>
      </c>
      <c r="I39" s="15">
        <v>103.5</v>
      </c>
      <c r="J39" s="15">
        <v>177.5</v>
      </c>
      <c r="K39" s="24"/>
      <c r="L39" s="25">
        <v>23.6666666666667</v>
      </c>
      <c r="M39" s="26">
        <v>79.2</v>
      </c>
      <c r="N39" s="27">
        <f t="shared" si="0"/>
        <v>47.52</v>
      </c>
      <c r="O39" s="27">
        <f t="shared" si="1"/>
        <v>71.1866666666667</v>
      </c>
      <c r="P39" s="24">
        <f>SUMPRODUCT(($F$5:$F$175=F39)*($O$5:$O$175&gt;O39))+1</f>
        <v>3</v>
      </c>
    </row>
    <row r="40" s="1" customFormat="1" ht="34.5" customHeight="1" spans="1:16">
      <c r="A40" s="9">
        <v>36</v>
      </c>
      <c r="B40" s="18" t="s">
        <v>113</v>
      </c>
      <c r="C40" s="18" t="s">
        <v>19</v>
      </c>
      <c r="D40" s="123" t="s">
        <v>119</v>
      </c>
      <c r="E40" s="124" t="s">
        <v>120</v>
      </c>
      <c r="F40" s="125" t="s">
        <v>116</v>
      </c>
      <c r="G40" s="17"/>
      <c r="H40" s="15">
        <v>78.5</v>
      </c>
      <c r="I40" s="15">
        <v>98</v>
      </c>
      <c r="J40" s="15">
        <v>176.5</v>
      </c>
      <c r="K40" s="24"/>
      <c r="L40" s="25">
        <v>23.5333333333333</v>
      </c>
      <c r="M40" s="26">
        <v>83.8</v>
      </c>
      <c r="N40" s="27">
        <f t="shared" si="0"/>
        <v>50.28</v>
      </c>
      <c r="O40" s="27">
        <f t="shared" si="1"/>
        <v>73.8133333333333</v>
      </c>
      <c r="P40" s="24">
        <f>SUMPRODUCT(($F$5:$F$175=F40)*($O$5:$O$175&gt;O40))+1</f>
        <v>2</v>
      </c>
    </row>
    <row r="41" s="1" customFormat="1" ht="34.5" customHeight="1" spans="1:16">
      <c r="A41" s="9">
        <v>37</v>
      </c>
      <c r="B41" s="18" t="s">
        <v>113</v>
      </c>
      <c r="C41" s="18" t="s">
        <v>19</v>
      </c>
      <c r="D41" s="123" t="s">
        <v>121</v>
      </c>
      <c r="E41" s="124" t="s">
        <v>122</v>
      </c>
      <c r="F41" s="125" t="s">
        <v>123</v>
      </c>
      <c r="G41" s="14">
        <v>1</v>
      </c>
      <c r="H41" s="15">
        <v>80.5</v>
      </c>
      <c r="I41" s="15">
        <v>113.5</v>
      </c>
      <c r="J41" s="15">
        <v>194</v>
      </c>
      <c r="K41" s="24"/>
      <c r="L41" s="25">
        <v>25.8666666666667</v>
      </c>
      <c r="M41" s="26">
        <v>81.8</v>
      </c>
      <c r="N41" s="27">
        <f t="shared" si="0"/>
        <v>49.08</v>
      </c>
      <c r="O41" s="27">
        <f t="shared" si="1"/>
        <v>74.9466666666667</v>
      </c>
      <c r="P41" s="24">
        <f>SUMPRODUCT(($F$5:$F$175=F41)*($O$5:$O$175&gt;O41))+1</f>
        <v>1</v>
      </c>
    </row>
    <row r="42" s="1" customFormat="1" ht="34.5" customHeight="1" spans="1:16">
      <c r="A42" s="9">
        <v>38</v>
      </c>
      <c r="B42" s="18" t="s">
        <v>113</v>
      </c>
      <c r="C42" s="18" t="s">
        <v>19</v>
      </c>
      <c r="D42" s="123" t="s">
        <v>124</v>
      </c>
      <c r="E42" s="124" t="s">
        <v>125</v>
      </c>
      <c r="F42" s="125" t="s">
        <v>123</v>
      </c>
      <c r="G42" s="16"/>
      <c r="H42" s="15">
        <v>90.5</v>
      </c>
      <c r="I42" s="15">
        <v>83</v>
      </c>
      <c r="J42" s="15">
        <v>173.5</v>
      </c>
      <c r="K42" s="24"/>
      <c r="L42" s="25">
        <v>23.1333333333333</v>
      </c>
      <c r="M42" s="26">
        <v>74.4</v>
      </c>
      <c r="N42" s="27">
        <f t="shared" si="0"/>
        <v>44.64</v>
      </c>
      <c r="O42" s="27">
        <f t="shared" si="1"/>
        <v>67.7733333333333</v>
      </c>
      <c r="P42" s="24">
        <f>SUMPRODUCT(($F$5:$F$175=F42)*($O$5:$O$175&gt;O42))+1</f>
        <v>3</v>
      </c>
    </row>
    <row r="43" s="1" customFormat="1" ht="34.5" customHeight="1" spans="1:16">
      <c r="A43" s="9">
        <v>39</v>
      </c>
      <c r="B43" s="18" t="s">
        <v>113</v>
      </c>
      <c r="C43" s="18" t="s">
        <v>19</v>
      </c>
      <c r="D43" s="123" t="s">
        <v>126</v>
      </c>
      <c r="E43" s="124" t="s">
        <v>127</v>
      </c>
      <c r="F43" s="125" t="s">
        <v>123</v>
      </c>
      <c r="G43" s="17"/>
      <c r="H43" s="15">
        <v>76</v>
      </c>
      <c r="I43" s="15">
        <v>89.5</v>
      </c>
      <c r="J43" s="15">
        <v>165.5</v>
      </c>
      <c r="K43" s="24"/>
      <c r="L43" s="25">
        <v>22.0666666666667</v>
      </c>
      <c r="M43" s="26">
        <v>78.2</v>
      </c>
      <c r="N43" s="27">
        <f t="shared" si="0"/>
        <v>46.92</v>
      </c>
      <c r="O43" s="27">
        <f t="shared" si="1"/>
        <v>68.9866666666667</v>
      </c>
      <c r="P43" s="24">
        <f>SUMPRODUCT(($F$5:$F$175=F43)*($O$5:$O$175&gt;O43))+1</f>
        <v>2</v>
      </c>
    </row>
    <row r="44" s="1" customFormat="1" ht="34.5" customHeight="1" spans="1:16">
      <c r="A44" s="9">
        <v>40</v>
      </c>
      <c r="B44" s="20" t="s">
        <v>128</v>
      </c>
      <c r="C44" s="20" t="s">
        <v>19</v>
      </c>
      <c r="D44" s="123" t="s">
        <v>129</v>
      </c>
      <c r="E44" s="124" t="s">
        <v>130</v>
      </c>
      <c r="F44" s="125" t="s">
        <v>131</v>
      </c>
      <c r="G44" s="14">
        <v>1</v>
      </c>
      <c r="H44" s="15">
        <v>86.5</v>
      </c>
      <c r="I44" s="15">
        <v>97.5</v>
      </c>
      <c r="J44" s="15">
        <v>184</v>
      </c>
      <c r="K44" s="24"/>
      <c r="L44" s="25">
        <v>24.5333333333333</v>
      </c>
      <c r="M44" s="26">
        <v>80.8</v>
      </c>
      <c r="N44" s="27">
        <f t="shared" si="0"/>
        <v>48.48</v>
      </c>
      <c r="O44" s="27">
        <f t="shared" si="1"/>
        <v>73.0133333333333</v>
      </c>
      <c r="P44" s="24">
        <f>SUMPRODUCT(($F$5:$F$175=F44)*($O$5:$O$175&gt;O44))+1</f>
        <v>1</v>
      </c>
    </row>
    <row r="45" s="1" customFormat="1" ht="34.5" customHeight="1" spans="1:16">
      <c r="A45" s="9">
        <v>41</v>
      </c>
      <c r="B45" s="20" t="s">
        <v>128</v>
      </c>
      <c r="C45" s="20" t="s">
        <v>19</v>
      </c>
      <c r="D45" s="123" t="s">
        <v>132</v>
      </c>
      <c r="E45" s="124" t="s">
        <v>133</v>
      </c>
      <c r="F45" s="125" t="s">
        <v>131</v>
      </c>
      <c r="G45" s="16"/>
      <c r="H45" s="15">
        <v>87.5</v>
      </c>
      <c r="I45" s="15">
        <v>87.5</v>
      </c>
      <c r="J45" s="15">
        <v>175</v>
      </c>
      <c r="K45" s="24"/>
      <c r="L45" s="25">
        <v>23.3333333333333</v>
      </c>
      <c r="M45" s="26" t="s">
        <v>134</v>
      </c>
      <c r="N45" s="27">
        <v>0</v>
      </c>
      <c r="O45" s="27">
        <f t="shared" si="1"/>
        <v>23.3333333333333</v>
      </c>
      <c r="P45" s="24">
        <f>SUMPRODUCT(($F$5:$F$175=F45)*($O$5:$O$175&gt;O45))+1</f>
        <v>3</v>
      </c>
    </row>
    <row r="46" s="1" customFormat="1" ht="34.5" customHeight="1" spans="1:16">
      <c r="A46" s="9">
        <v>42</v>
      </c>
      <c r="B46" s="20" t="s">
        <v>128</v>
      </c>
      <c r="C46" s="20" t="s">
        <v>19</v>
      </c>
      <c r="D46" s="123" t="s">
        <v>135</v>
      </c>
      <c r="E46" s="124" t="s">
        <v>136</v>
      </c>
      <c r="F46" s="125" t="s">
        <v>131</v>
      </c>
      <c r="G46" s="17"/>
      <c r="H46" s="15">
        <v>77</v>
      </c>
      <c r="I46" s="15">
        <v>94</v>
      </c>
      <c r="J46" s="15">
        <v>171</v>
      </c>
      <c r="K46" s="24"/>
      <c r="L46" s="25">
        <v>22.8</v>
      </c>
      <c r="M46" s="26">
        <v>82.6</v>
      </c>
      <c r="N46" s="27">
        <f t="shared" ref="N46:N92" si="2">M46*0.6</f>
        <v>49.56</v>
      </c>
      <c r="O46" s="27">
        <f t="shared" si="1"/>
        <v>72.36</v>
      </c>
      <c r="P46" s="24">
        <f>SUMPRODUCT(($F$5:$F$175=F46)*($O$5:$O$175&gt;O46))+1</f>
        <v>2</v>
      </c>
    </row>
    <row r="47" s="1" customFormat="1" ht="34.5" customHeight="1" spans="1:16">
      <c r="A47" s="9">
        <v>43</v>
      </c>
      <c r="B47" s="20" t="s">
        <v>128</v>
      </c>
      <c r="C47" s="21" t="s">
        <v>19</v>
      </c>
      <c r="D47" s="123" t="s">
        <v>137</v>
      </c>
      <c r="E47" s="124" t="s">
        <v>138</v>
      </c>
      <c r="F47" s="125" t="s">
        <v>139</v>
      </c>
      <c r="G47" s="14">
        <v>1</v>
      </c>
      <c r="H47" s="15">
        <v>95</v>
      </c>
      <c r="I47" s="15">
        <v>107.5</v>
      </c>
      <c r="J47" s="15">
        <v>202.5</v>
      </c>
      <c r="K47" s="24"/>
      <c r="L47" s="25">
        <v>27</v>
      </c>
      <c r="M47" s="26">
        <v>78.6</v>
      </c>
      <c r="N47" s="27">
        <f t="shared" si="2"/>
        <v>47.16</v>
      </c>
      <c r="O47" s="27">
        <f t="shared" si="1"/>
        <v>74.16</v>
      </c>
      <c r="P47" s="24">
        <f>SUMPRODUCT(($F$5:$F$175=F47)*($O$5:$O$175&gt;O47))+1</f>
        <v>3</v>
      </c>
    </row>
    <row r="48" s="1" customFormat="1" ht="34.5" customHeight="1" spans="1:16">
      <c r="A48" s="9">
        <v>44</v>
      </c>
      <c r="B48" s="20" t="s">
        <v>128</v>
      </c>
      <c r="C48" s="21" t="s">
        <v>19</v>
      </c>
      <c r="D48" s="123" t="s">
        <v>140</v>
      </c>
      <c r="E48" s="124" t="s">
        <v>141</v>
      </c>
      <c r="F48" s="125" t="s">
        <v>139</v>
      </c>
      <c r="G48" s="16"/>
      <c r="H48" s="15">
        <v>84</v>
      </c>
      <c r="I48" s="15">
        <v>110.5</v>
      </c>
      <c r="J48" s="15">
        <v>194.5</v>
      </c>
      <c r="K48" s="24"/>
      <c r="L48" s="25">
        <v>25.9333333333333</v>
      </c>
      <c r="M48" s="26">
        <v>82.2</v>
      </c>
      <c r="N48" s="27">
        <f t="shared" si="2"/>
        <v>49.32</v>
      </c>
      <c r="O48" s="27">
        <f t="shared" si="1"/>
        <v>75.2533333333333</v>
      </c>
      <c r="P48" s="24">
        <f>SUMPRODUCT(($F$5:$F$175=F48)*($O$5:$O$175&gt;O48))+1</f>
        <v>1</v>
      </c>
    </row>
    <row r="49" s="1" customFormat="1" ht="34.5" customHeight="1" spans="1:16">
      <c r="A49" s="9">
        <v>45</v>
      </c>
      <c r="B49" s="20" t="s">
        <v>128</v>
      </c>
      <c r="C49" s="21" t="s">
        <v>19</v>
      </c>
      <c r="D49" s="123" t="s">
        <v>142</v>
      </c>
      <c r="E49" s="124" t="s">
        <v>143</v>
      </c>
      <c r="F49" s="125" t="s">
        <v>139</v>
      </c>
      <c r="G49" s="17"/>
      <c r="H49" s="15">
        <v>108.5</v>
      </c>
      <c r="I49" s="15">
        <v>84.5</v>
      </c>
      <c r="J49" s="15">
        <v>193</v>
      </c>
      <c r="K49" s="24"/>
      <c r="L49" s="25">
        <v>25.7333333333333</v>
      </c>
      <c r="M49" s="26">
        <v>81.2</v>
      </c>
      <c r="N49" s="27">
        <f t="shared" si="2"/>
        <v>48.72</v>
      </c>
      <c r="O49" s="27">
        <f t="shared" si="1"/>
        <v>74.4533333333333</v>
      </c>
      <c r="P49" s="24">
        <f>SUMPRODUCT(($F$5:$F$175=F49)*($O$5:$O$175&gt;O49))+1</f>
        <v>2</v>
      </c>
    </row>
    <row r="50" s="1" customFormat="1" ht="34.5" customHeight="1" spans="1:16">
      <c r="A50" s="9">
        <v>46</v>
      </c>
      <c r="B50" s="22" t="s">
        <v>144</v>
      </c>
      <c r="C50" s="22" t="s">
        <v>19</v>
      </c>
      <c r="D50" s="123" t="s">
        <v>145</v>
      </c>
      <c r="E50" s="124" t="s">
        <v>146</v>
      </c>
      <c r="F50" s="125" t="s">
        <v>147</v>
      </c>
      <c r="G50" s="14">
        <v>1</v>
      </c>
      <c r="H50" s="15">
        <v>113</v>
      </c>
      <c r="I50" s="15">
        <v>115.5</v>
      </c>
      <c r="J50" s="15">
        <v>228.5</v>
      </c>
      <c r="K50" s="24"/>
      <c r="L50" s="25">
        <v>30.4666666666667</v>
      </c>
      <c r="M50" s="26">
        <v>80.2</v>
      </c>
      <c r="N50" s="27">
        <f t="shared" si="2"/>
        <v>48.12</v>
      </c>
      <c r="O50" s="27">
        <f t="shared" si="1"/>
        <v>78.5866666666667</v>
      </c>
      <c r="P50" s="24">
        <f>SUMPRODUCT(($F$5:$F$175=F50)*($O$5:$O$175&gt;O50))+1</f>
        <v>1</v>
      </c>
    </row>
    <row r="51" s="1" customFormat="1" ht="34.5" customHeight="1" spans="1:16">
      <c r="A51" s="9">
        <v>47</v>
      </c>
      <c r="B51" s="22" t="s">
        <v>144</v>
      </c>
      <c r="C51" s="22" t="s">
        <v>19</v>
      </c>
      <c r="D51" s="123" t="s">
        <v>148</v>
      </c>
      <c r="E51" s="124" t="s">
        <v>149</v>
      </c>
      <c r="F51" s="125" t="s">
        <v>147</v>
      </c>
      <c r="G51" s="16"/>
      <c r="H51" s="15">
        <v>109</v>
      </c>
      <c r="I51" s="15">
        <v>103</v>
      </c>
      <c r="J51" s="15">
        <v>212</v>
      </c>
      <c r="K51" s="24"/>
      <c r="L51" s="25">
        <v>28.2666666666667</v>
      </c>
      <c r="M51" s="26">
        <v>83.4</v>
      </c>
      <c r="N51" s="27">
        <f t="shared" si="2"/>
        <v>50.04</v>
      </c>
      <c r="O51" s="27">
        <f t="shared" si="1"/>
        <v>78.3066666666667</v>
      </c>
      <c r="P51" s="24">
        <f>SUMPRODUCT(($F$5:$F$175=F51)*($O$5:$O$175&gt;O51))+1</f>
        <v>2</v>
      </c>
    </row>
    <row r="52" s="1" customFormat="1" ht="34.5" customHeight="1" spans="1:16">
      <c r="A52" s="9">
        <v>48</v>
      </c>
      <c r="B52" s="22" t="s">
        <v>144</v>
      </c>
      <c r="C52" s="22" t="s">
        <v>19</v>
      </c>
      <c r="D52" s="123" t="s">
        <v>150</v>
      </c>
      <c r="E52" s="124" t="s">
        <v>151</v>
      </c>
      <c r="F52" s="125" t="s">
        <v>147</v>
      </c>
      <c r="G52" s="17"/>
      <c r="H52" s="15">
        <v>93.5</v>
      </c>
      <c r="I52" s="15">
        <v>107</v>
      </c>
      <c r="J52" s="15">
        <v>200.5</v>
      </c>
      <c r="K52" s="24"/>
      <c r="L52" s="25">
        <v>26.7333333333333</v>
      </c>
      <c r="M52" s="26">
        <v>81.8</v>
      </c>
      <c r="N52" s="27">
        <f t="shared" si="2"/>
        <v>49.08</v>
      </c>
      <c r="O52" s="27">
        <f t="shared" si="1"/>
        <v>75.8133333333333</v>
      </c>
      <c r="P52" s="24">
        <f>SUMPRODUCT(($F$5:$F$175=F52)*($O$5:$O$175&gt;O52))+1</f>
        <v>3</v>
      </c>
    </row>
    <row r="53" s="1" customFormat="1" ht="34.5" customHeight="1" spans="1:16">
      <c r="A53" s="9">
        <v>49</v>
      </c>
      <c r="B53" s="20" t="s">
        <v>152</v>
      </c>
      <c r="C53" s="21" t="s">
        <v>19</v>
      </c>
      <c r="D53" s="123" t="s">
        <v>153</v>
      </c>
      <c r="E53" s="124" t="s">
        <v>154</v>
      </c>
      <c r="F53" s="125" t="s">
        <v>155</v>
      </c>
      <c r="G53" s="14">
        <v>2</v>
      </c>
      <c r="H53" s="15">
        <v>103</v>
      </c>
      <c r="I53" s="15">
        <v>102</v>
      </c>
      <c r="J53" s="15">
        <v>205</v>
      </c>
      <c r="K53" s="24"/>
      <c r="L53" s="25">
        <v>27.3333333333333</v>
      </c>
      <c r="M53" s="26">
        <v>83.2</v>
      </c>
      <c r="N53" s="27">
        <f t="shared" si="2"/>
        <v>49.92</v>
      </c>
      <c r="O53" s="27">
        <f t="shared" si="1"/>
        <v>77.2533333333333</v>
      </c>
      <c r="P53" s="24">
        <f>SUMPRODUCT(($F$5:$F$175=F53)*($O$5:$O$175&gt;O53))+1</f>
        <v>1</v>
      </c>
    </row>
    <row r="54" s="1" customFormat="1" ht="34.5" customHeight="1" spans="1:16">
      <c r="A54" s="9">
        <v>50</v>
      </c>
      <c r="B54" s="20" t="s">
        <v>152</v>
      </c>
      <c r="C54" s="21" t="s">
        <v>19</v>
      </c>
      <c r="D54" s="123" t="s">
        <v>156</v>
      </c>
      <c r="E54" s="124" t="s">
        <v>157</v>
      </c>
      <c r="F54" s="125" t="s">
        <v>155</v>
      </c>
      <c r="G54" s="16"/>
      <c r="H54" s="15">
        <v>107.5</v>
      </c>
      <c r="I54" s="15">
        <v>94</v>
      </c>
      <c r="J54" s="15">
        <v>201.5</v>
      </c>
      <c r="K54" s="24"/>
      <c r="L54" s="25">
        <v>26.8666666666667</v>
      </c>
      <c r="M54" s="26">
        <v>82.4</v>
      </c>
      <c r="N54" s="27">
        <f t="shared" si="2"/>
        <v>49.44</v>
      </c>
      <c r="O54" s="27">
        <f t="shared" si="1"/>
        <v>76.3066666666667</v>
      </c>
      <c r="P54" s="24">
        <f>SUMPRODUCT(($F$5:$F$175=F54)*($O$5:$O$175&gt;O54))+1</f>
        <v>4</v>
      </c>
    </row>
    <row r="55" s="1" customFormat="1" ht="34.5" customHeight="1" spans="1:16">
      <c r="A55" s="9">
        <v>51</v>
      </c>
      <c r="B55" s="20" t="s">
        <v>152</v>
      </c>
      <c r="C55" s="21" t="s">
        <v>19</v>
      </c>
      <c r="D55" s="123" t="s">
        <v>158</v>
      </c>
      <c r="E55" s="124" t="s">
        <v>159</v>
      </c>
      <c r="F55" s="125" t="s">
        <v>155</v>
      </c>
      <c r="G55" s="16"/>
      <c r="H55" s="15">
        <v>95</v>
      </c>
      <c r="I55" s="15">
        <v>90.5</v>
      </c>
      <c r="J55" s="15">
        <v>185.5</v>
      </c>
      <c r="K55" s="24">
        <v>5</v>
      </c>
      <c r="L55" s="25">
        <v>26.7333333333333</v>
      </c>
      <c r="M55" s="26">
        <v>81.4</v>
      </c>
      <c r="N55" s="27">
        <f t="shared" si="2"/>
        <v>48.84</v>
      </c>
      <c r="O55" s="27">
        <f t="shared" si="1"/>
        <v>75.5733333333333</v>
      </c>
      <c r="P55" s="24">
        <f>SUMPRODUCT(($F$5:$F$175=F55)*($O$5:$O$175&gt;O55))+1</f>
        <v>5</v>
      </c>
    </row>
    <row r="56" s="1" customFormat="1" ht="34.5" customHeight="1" spans="1:16">
      <c r="A56" s="9">
        <v>52</v>
      </c>
      <c r="B56" s="20" t="s">
        <v>152</v>
      </c>
      <c r="C56" s="21" t="s">
        <v>19</v>
      </c>
      <c r="D56" s="123" t="s">
        <v>160</v>
      </c>
      <c r="E56" s="124" t="s">
        <v>161</v>
      </c>
      <c r="F56" s="125" t="s">
        <v>155</v>
      </c>
      <c r="G56" s="16"/>
      <c r="H56" s="15">
        <v>97.5</v>
      </c>
      <c r="I56" s="15">
        <v>102.5</v>
      </c>
      <c r="J56" s="15">
        <v>200</v>
      </c>
      <c r="K56" s="24"/>
      <c r="L56" s="25">
        <v>26.6666666666667</v>
      </c>
      <c r="M56" s="26">
        <v>84</v>
      </c>
      <c r="N56" s="27">
        <f t="shared" si="2"/>
        <v>50.4</v>
      </c>
      <c r="O56" s="27">
        <f t="shared" si="1"/>
        <v>77.0666666666667</v>
      </c>
      <c r="P56" s="24">
        <f>SUMPRODUCT(($F$5:$F$175=F56)*($O$5:$O$175&gt;O56))+1</f>
        <v>2</v>
      </c>
    </row>
    <row r="57" s="1" customFormat="1" ht="34.5" customHeight="1" spans="1:16">
      <c r="A57" s="9">
        <v>53</v>
      </c>
      <c r="B57" s="20" t="s">
        <v>152</v>
      </c>
      <c r="C57" s="21" t="s">
        <v>19</v>
      </c>
      <c r="D57" s="123" t="s">
        <v>162</v>
      </c>
      <c r="E57" s="124" t="s">
        <v>163</v>
      </c>
      <c r="F57" s="125" t="s">
        <v>155</v>
      </c>
      <c r="G57" s="16"/>
      <c r="H57" s="15">
        <v>93.5</v>
      </c>
      <c r="I57" s="15">
        <v>90</v>
      </c>
      <c r="J57" s="15">
        <v>183.5</v>
      </c>
      <c r="K57" s="24">
        <v>5</v>
      </c>
      <c r="L57" s="25">
        <v>26.4666666666667</v>
      </c>
      <c r="M57" s="26">
        <v>81.4</v>
      </c>
      <c r="N57" s="27">
        <f t="shared" si="2"/>
        <v>48.84</v>
      </c>
      <c r="O57" s="27">
        <f t="shared" si="1"/>
        <v>75.3066666666667</v>
      </c>
      <c r="P57" s="24">
        <f>SUMPRODUCT(($F$5:$F$175=F57)*($O$5:$O$175&gt;O57))+1</f>
        <v>6</v>
      </c>
    </row>
    <row r="58" s="1" customFormat="1" ht="34.5" customHeight="1" spans="1:16">
      <c r="A58" s="9">
        <v>54</v>
      </c>
      <c r="B58" s="20" t="s">
        <v>152</v>
      </c>
      <c r="C58" s="21" t="s">
        <v>19</v>
      </c>
      <c r="D58" s="123" t="s">
        <v>164</v>
      </c>
      <c r="E58" s="124" t="s">
        <v>165</v>
      </c>
      <c r="F58" s="125" t="s">
        <v>155</v>
      </c>
      <c r="G58" s="17"/>
      <c r="H58" s="15">
        <v>84.5</v>
      </c>
      <c r="I58" s="15">
        <v>112</v>
      </c>
      <c r="J58" s="15">
        <v>196.5</v>
      </c>
      <c r="K58" s="24"/>
      <c r="L58" s="25">
        <v>26.2</v>
      </c>
      <c r="M58" s="26">
        <v>83.6</v>
      </c>
      <c r="N58" s="27">
        <f t="shared" si="2"/>
        <v>50.16</v>
      </c>
      <c r="O58" s="27">
        <f t="shared" si="1"/>
        <v>76.36</v>
      </c>
      <c r="P58" s="24">
        <f>SUMPRODUCT(($F$5:$F$175=F58)*($O$5:$O$175&gt;O58))+1</f>
        <v>3</v>
      </c>
    </row>
    <row r="59" s="1" customFormat="1" ht="34.5" customHeight="1" spans="1:16">
      <c r="A59" s="9">
        <v>55</v>
      </c>
      <c r="B59" s="20" t="s">
        <v>152</v>
      </c>
      <c r="C59" s="21" t="s">
        <v>19</v>
      </c>
      <c r="D59" s="123" t="s">
        <v>166</v>
      </c>
      <c r="E59" s="124" t="s">
        <v>167</v>
      </c>
      <c r="F59" s="125" t="s">
        <v>168</v>
      </c>
      <c r="G59" s="14">
        <v>2</v>
      </c>
      <c r="H59" s="15">
        <v>113</v>
      </c>
      <c r="I59" s="15">
        <v>103</v>
      </c>
      <c r="J59" s="15">
        <v>216</v>
      </c>
      <c r="K59" s="24"/>
      <c r="L59" s="25">
        <v>28.8</v>
      </c>
      <c r="M59" s="26">
        <v>77</v>
      </c>
      <c r="N59" s="27">
        <f t="shared" si="2"/>
        <v>46.2</v>
      </c>
      <c r="O59" s="27">
        <f t="shared" si="1"/>
        <v>75</v>
      </c>
      <c r="P59" s="24">
        <f>SUMPRODUCT(($F$5:$F$175=F59)*($O$5:$O$175&gt;O59))+1</f>
        <v>4</v>
      </c>
    </row>
    <row r="60" s="1" customFormat="1" ht="34.5" customHeight="1" spans="1:16">
      <c r="A60" s="9">
        <v>56</v>
      </c>
      <c r="B60" s="20" t="s">
        <v>152</v>
      </c>
      <c r="C60" s="21" t="s">
        <v>19</v>
      </c>
      <c r="D60" s="123" t="s">
        <v>169</v>
      </c>
      <c r="E60" s="124" t="s">
        <v>170</v>
      </c>
      <c r="F60" s="125" t="s">
        <v>168</v>
      </c>
      <c r="G60" s="16"/>
      <c r="H60" s="15">
        <v>108.5</v>
      </c>
      <c r="I60" s="15">
        <v>90.5</v>
      </c>
      <c r="J60" s="15">
        <v>199</v>
      </c>
      <c r="K60" s="24"/>
      <c r="L60" s="25">
        <v>26.5333333333333</v>
      </c>
      <c r="M60" s="26">
        <v>83.2</v>
      </c>
      <c r="N60" s="27">
        <f t="shared" si="2"/>
        <v>49.92</v>
      </c>
      <c r="O60" s="27">
        <f t="shared" si="1"/>
        <v>76.4533333333333</v>
      </c>
      <c r="P60" s="24">
        <f>SUMPRODUCT(($F$5:$F$175=F60)*($O$5:$O$175&gt;O60))+1</f>
        <v>1</v>
      </c>
    </row>
    <row r="61" s="1" customFormat="1" ht="34.5" customHeight="1" spans="1:16">
      <c r="A61" s="9">
        <v>57</v>
      </c>
      <c r="B61" s="20" t="s">
        <v>152</v>
      </c>
      <c r="C61" s="21" t="s">
        <v>19</v>
      </c>
      <c r="D61" s="123" t="s">
        <v>171</v>
      </c>
      <c r="E61" s="124" t="s">
        <v>172</v>
      </c>
      <c r="F61" s="125" t="s">
        <v>168</v>
      </c>
      <c r="G61" s="16"/>
      <c r="H61" s="15">
        <v>88</v>
      </c>
      <c r="I61" s="15">
        <v>89</v>
      </c>
      <c r="J61" s="15">
        <v>177</v>
      </c>
      <c r="K61" s="24">
        <v>5</v>
      </c>
      <c r="L61" s="25">
        <v>25.6</v>
      </c>
      <c r="M61" s="26">
        <v>84.6</v>
      </c>
      <c r="N61" s="27">
        <f t="shared" si="2"/>
        <v>50.76</v>
      </c>
      <c r="O61" s="27">
        <f t="shared" si="1"/>
        <v>76.36</v>
      </c>
      <c r="P61" s="24">
        <f>SUMPRODUCT(($F$5:$F$175=F61)*($O$5:$O$175&gt;O61))+1</f>
        <v>2</v>
      </c>
    </row>
    <row r="62" s="1" customFormat="1" ht="34.5" customHeight="1" spans="1:16">
      <c r="A62" s="9">
        <v>58</v>
      </c>
      <c r="B62" s="20" t="s">
        <v>152</v>
      </c>
      <c r="C62" s="21" t="s">
        <v>19</v>
      </c>
      <c r="D62" s="123" t="s">
        <v>173</v>
      </c>
      <c r="E62" s="124" t="s">
        <v>174</v>
      </c>
      <c r="F62" s="125" t="s">
        <v>168</v>
      </c>
      <c r="G62" s="16"/>
      <c r="H62" s="15">
        <v>89.5</v>
      </c>
      <c r="I62" s="15">
        <v>96.5</v>
      </c>
      <c r="J62" s="15">
        <v>186</v>
      </c>
      <c r="K62" s="24"/>
      <c r="L62" s="25">
        <v>24.8</v>
      </c>
      <c r="M62" s="26">
        <v>84</v>
      </c>
      <c r="N62" s="27">
        <f t="shared" si="2"/>
        <v>50.4</v>
      </c>
      <c r="O62" s="27">
        <f t="shared" si="1"/>
        <v>75.2</v>
      </c>
      <c r="P62" s="24">
        <f>SUMPRODUCT(($F$5:$F$175=F62)*($O$5:$O$175&gt;O62))+1</f>
        <v>3</v>
      </c>
    </row>
    <row r="63" s="1" customFormat="1" ht="34.5" customHeight="1" spans="1:16">
      <c r="A63" s="9">
        <v>59</v>
      </c>
      <c r="B63" s="20" t="s">
        <v>152</v>
      </c>
      <c r="C63" s="21" t="s">
        <v>19</v>
      </c>
      <c r="D63" s="123" t="s">
        <v>175</v>
      </c>
      <c r="E63" s="124" t="s">
        <v>176</v>
      </c>
      <c r="F63" s="125" t="s">
        <v>168</v>
      </c>
      <c r="G63" s="16"/>
      <c r="H63" s="15">
        <v>95.5</v>
      </c>
      <c r="I63" s="15">
        <v>85.5</v>
      </c>
      <c r="J63" s="15">
        <v>181</v>
      </c>
      <c r="K63" s="24"/>
      <c r="L63" s="25">
        <v>24.1333333333333</v>
      </c>
      <c r="M63" s="26">
        <v>82.2</v>
      </c>
      <c r="N63" s="27">
        <f t="shared" si="2"/>
        <v>49.32</v>
      </c>
      <c r="O63" s="27">
        <f t="shared" si="1"/>
        <v>73.4533333333333</v>
      </c>
      <c r="P63" s="24">
        <f>SUMPRODUCT(($F$5:$F$175=F63)*($O$5:$O$175&gt;O63))+1</f>
        <v>5</v>
      </c>
    </row>
    <row r="64" s="1" customFormat="1" ht="34.5" customHeight="1" spans="1:16">
      <c r="A64" s="9">
        <v>60</v>
      </c>
      <c r="B64" s="20" t="s">
        <v>152</v>
      </c>
      <c r="C64" s="21" t="s">
        <v>19</v>
      </c>
      <c r="D64" s="123" t="s">
        <v>177</v>
      </c>
      <c r="E64" s="124" t="s">
        <v>178</v>
      </c>
      <c r="F64" s="125" t="s">
        <v>168</v>
      </c>
      <c r="G64" s="17"/>
      <c r="H64" s="15">
        <v>95</v>
      </c>
      <c r="I64" s="15">
        <v>83.5</v>
      </c>
      <c r="J64" s="15">
        <v>178.5</v>
      </c>
      <c r="K64" s="24"/>
      <c r="L64" s="25">
        <v>23.8</v>
      </c>
      <c r="M64" s="26">
        <v>79</v>
      </c>
      <c r="N64" s="27">
        <f t="shared" si="2"/>
        <v>47.4</v>
      </c>
      <c r="O64" s="27">
        <f t="shared" si="1"/>
        <v>71.2</v>
      </c>
      <c r="P64" s="24">
        <f>SUMPRODUCT(($F$5:$F$175=F64)*($O$5:$O$175&gt;O64))+1</f>
        <v>6</v>
      </c>
    </row>
    <row r="65" s="1" customFormat="1" ht="34.5" customHeight="1" spans="1:16">
      <c r="A65" s="9">
        <v>61</v>
      </c>
      <c r="B65" s="18" t="s">
        <v>179</v>
      </c>
      <c r="C65" s="18" t="s">
        <v>19</v>
      </c>
      <c r="D65" s="123" t="s">
        <v>180</v>
      </c>
      <c r="E65" s="124" t="s">
        <v>181</v>
      </c>
      <c r="F65" s="125" t="s">
        <v>182</v>
      </c>
      <c r="G65" s="14">
        <v>1</v>
      </c>
      <c r="H65" s="15">
        <v>87</v>
      </c>
      <c r="I65" s="15">
        <v>98</v>
      </c>
      <c r="J65" s="15">
        <v>185</v>
      </c>
      <c r="K65" s="24"/>
      <c r="L65" s="25">
        <v>24.6666666666667</v>
      </c>
      <c r="M65" s="26">
        <v>79.8</v>
      </c>
      <c r="N65" s="27">
        <f t="shared" si="2"/>
        <v>47.88</v>
      </c>
      <c r="O65" s="27">
        <f t="shared" si="1"/>
        <v>72.5466666666667</v>
      </c>
      <c r="P65" s="24">
        <f>SUMPRODUCT(($F$5:$F$175=F65)*($O$5:$O$175&gt;O65))+1</f>
        <v>1</v>
      </c>
    </row>
    <row r="66" s="1" customFormat="1" ht="34.5" customHeight="1" spans="1:16">
      <c r="A66" s="9">
        <v>62</v>
      </c>
      <c r="B66" s="18" t="s">
        <v>179</v>
      </c>
      <c r="C66" s="18" t="s">
        <v>19</v>
      </c>
      <c r="D66" s="123" t="s">
        <v>183</v>
      </c>
      <c r="E66" s="124" t="s">
        <v>184</v>
      </c>
      <c r="F66" s="125" t="s">
        <v>182</v>
      </c>
      <c r="G66" s="16"/>
      <c r="H66" s="15">
        <v>72</v>
      </c>
      <c r="I66" s="15">
        <v>96.5</v>
      </c>
      <c r="J66" s="15">
        <v>168.5</v>
      </c>
      <c r="K66" s="24">
        <v>5</v>
      </c>
      <c r="L66" s="25">
        <v>24.4666666666667</v>
      </c>
      <c r="M66" s="26">
        <v>78.8</v>
      </c>
      <c r="N66" s="27">
        <f t="shared" si="2"/>
        <v>47.28</v>
      </c>
      <c r="O66" s="27">
        <f t="shared" si="1"/>
        <v>71.7466666666667</v>
      </c>
      <c r="P66" s="24">
        <f>SUMPRODUCT(($F$5:$F$175=F66)*($O$5:$O$175&gt;O66))+1</f>
        <v>2</v>
      </c>
    </row>
    <row r="67" s="1" customFormat="1" ht="34.5" customHeight="1" spans="1:16">
      <c r="A67" s="9">
        <v>63</v>
      </c>
      <c r="B67" s="18" t="s">
        <v>179</v>
      </c>
      <c r="C67" s="18" t="s">
        <v>19</v>
      </c>
      <c r="D67" s="123" t="s">
        <v>185</v>
      </c>
      <c r="E67" s="124" t="s">
        <v>186</v>
      </c>
      <c r="F67" s="125" t="s">
        <v>182</v>
      </c>
      <c r="G67" s="17"/>
      <c r="H67" s="15">
        <v>84.5</v>
      </c>
      <c r="I67" s="15">
        <v>98.5</v>
      </c>
      <c r="J67" s="15">
        <v>183</v>
      </c>
      <c r="K67" s="24"/>
      <c r="L67" s="25">
        <v>24.4</v>
      </c>
      <c r="M67" s="26">
        <v>73.8</v>
      </c>
      <c r="N67" s="27">
        <f t="shared" si="2"/>
        <v>44.28</v>
      </c>
      <c r="O67" s="27">
        <f t="shared" si="1"/>
        <v>68.68</v>
      </c>
      <c r="P67" s="24">
        <f>SUMPRODUCT(($F$5:$F$175=F67)*($O$5:$O$175&gt;O67))+1</f>
        <v>3</v>
      </c>
    </row>
    <row r="68" s="1" customFormat="1" ht="34.5" customHeight="1" spans="1:16">
      <c r="A68" s="9">
        <v>64</v>
      </c>
      <c r="B68" s="18" t="s">
        <v>187</v>
      </c>
      <c r="C68" s="18" t="s">
        <v>19</v>
      </c>
      <c r="D68" s="123" t="s">
        <v>188</v>
      </c>
      <c r="E68" s="124" t="s">
        <v>189</v>
      </c>
      <c r="F68" s="125" t="s">
        <v>190</v>
      </c>
      <c r="G68" s="14">
        <v>1</v>
      </c>
      <c r="H68" s="15">
        <v>97.5</v>
      </c>
      <c r="I68" s="15">
        <v>109</v>
      </c>
      <c r="J68" s="15">
        <v>206.5</v>
      </c>
      <c r="K68" s="24">
        <v>5</v>
      </c>
      <c r="L68" s="25">
        <v>29.5333333333333</v>
      </c>
      <c r="M68" s="26">
        <v>83.6</v>
      </c>
      <c r="N68" s="27">
        <f t="shared" si="2"/>
        <v>50.16</v>
      </c>
      <c r="O68" s="27">
        <f t="shared" si="1"/>
        <v>79.6933333333333</v>
      </c>
      <c r="P68" s="24">
        <f>SUMPRODUCT(($F$5:$F$175=F68)*($O$5:$O$175&gt;O68))+1</f>
        <v>1</v>
      </c>
    </row>
    <row r="69" s="1" customFormat="1" ht="34.5" customHeight="1" spans="1:16">
      <c r="A69" s="9">
        <v>65</v>
      </c>
      <c r="B69" s="18" t="s">
        <v>187</v>
      </c>
      <c r="C69" s="18" t="s">
        <v>19</v>
      </c>
      <c r="D69" s="123" t="s">
        <v>191</v>
      </c>
      <c r="E69" s="124" t="s">
        <v>192</v>
      </c>
      <c r="F69" s="125" t="s">
        <v>190</v>
      </c>
      <c r="G69" s="16"/>
      <c r="H69" s="15">
        <v>100.5</v>
      </c>
      <c r="I69" s="15">
        <v>111.5</v>
      </c>
      <c r="J69" s="15">
        <v>212</v>
      </c>
      <c r="K69" s="24"/>
      <c r="L69" s="25">
        <v>28.2666666666667</v>
      </c>
      <c r="M69" s="26">
        <v>80.6</v>
      </c>
      <c r="N69" s="27">
        <f t="shared" si="2"/>
        <v>48.36</v>
      </c>
      <c r="O69" s="27">
        <f t="shared" ref="O69:O132" si="3">L69+N69</f>
        <v>76.6266666666667</v>
      </c>
      <c r="P69" s="24">
        <f>SUMPRODUCT(($F$5:$F$175=F69)*($O$5:$O$175&gt;O69))+1</f>
        <v>2</v>
      </c>
    </row>
    <row r="70" s="1" customFormat="1" ht="34.5" customHeight="1" spans="1:16">
      <c r="A70" s="9">
        <v>66</v>
      </c>
      <c r="B70" s="18" t="s">
        <v>187</v>
      </c>
      <c r="C70" s="18" t="s">
        <v>19</v>
      </c>
      <c r="D70" s="123" t="s">
        <v>193</v>
      </c>
      <c r="E70" s="124" t="s">
        <v>194</v>
      </c>
      <c r="F70" s="125" t="s">
        <v>190</v>
      </c>
      <c r="G70" s="17"/>
      <c r="H70" s="15">
        <v>99</v>
      </c>
      <c r="I70" s="15">
        <v>97.5</v>
      </c>
      <c r="J70" s="15">
        <v>196.5</v>
      </c>
      <c r="K70" s="24"/>
      <c r="L70" s="25">
        <v>26.2</v>
      </c>
      <c r="M70" s="26">
        <v>77.8</v>
      </c>
      <c r="N70" s="27">
        <f t="shared" si="2"/>
        <v>46.68</v>
      </c>
      <c r="O70" s="27">
        <f t="shared" si="3"/>
        <v>72.88</v>
      </c>
      <c r="P70" s="24">
        <f>SUMPRODUCT(($F$5:$F$175=F70)*($O$5:$O$175&gt;O70))+1</f>
        <v>3</v>
      </c>
    </row>
    <row r="71" s="1" customFormat="1" ht="34.5" customHeight="1" spans="1:16">
      <c r="A71" s="9">
        <v>67</v>
      </c>
      <c r="B71" s="18" t="s">
        <v>195</v>
      </c>
      <c r="C71" s="18" t="s">
        <v>19</v>
      </c>
      <c r="D71" s="123" t="s">
        <v>196</v>
      </c>
      <c r="E71" s="124" t="s">
        <v>197</v>
      </c>
      <c r="F71" s="125" t="s">
        <v>198</v>
      </c>
      <c r="G71" s="14">
        <v>1</v>
      </c>
      <c r="H71" s="15">
        <v>101</v>
      </c>
      <c r="I71" s="15">
        <v>99.5</v>
      </c>
      <c r="J71" s="15">
        <v>200.5</v>
      </c>
      <c r="K71" s="24"/>
      <c r="L71" s="25">
        <v>26.7333333333333</v>
      </c>
      <c r="M71" s="26">
        <v>83.6</v>
      </c>
      <c r="N71" s="27">
        <f t="shared" si="2"/>
        <v>50.16</v>
      </c>
      <c r="O71" s="27">
        <f t="shared" si="3"/>
        <v>76.8933333333333</v>
      </c>
      <c r="P71" s="24">
        <f>SUMPRODUCT(($F$5:$F$175=F71)*($O$5:$O$175&gt;O71))+1</f>
        <v>1</v>
      </c>
    </row>
    <row r="72" s="1" customFormat="1" ht="34.5" customHeight="1" spans="1:16">
      <c r="A72" s="9">
        <v>68</v>
      </c>
      <c r="B72" s="18" t="s">
        <v>195</v>
      </c>
      <c r="C72" s="18" t="s">
        <v>19</v>
      </c>
      <c r="D72" s="123" t="s">
        <v>199</v>
      </c>
      <c r="E72" s="124" t="s">
        <v>200</v>
      </c>
      <c r="F72" s="125" t="s">
        <v>198</v>
      </c>
      <c r="G72" s="16"/>
      <c r="H72" s="15">
        <v>93.5</v>
      </c>
      <c r="I72" s="15">
        <v>105</v>
      </c>
      <c r="J72" s="15">
        <v>198.5</v>
      </c>
      <c r="K72" s="24"/>
      <c r="L72" s="25">
        <v>26.4666666666667</v>
      </c>
      <c r="M72" s="26">
        <v>81</v>
      </c>
      <c r="N72" s="27">
        <f t="shared" si="2"/>
        <v>48.6</v>
      </c>
      <c r="O72" s="27">
        <f t="shared" si="3"/>
        <v>75.0666666666667</v>
      </c>
      <c r="P72" s="24">
        <f>SUMPRODUCT(($F$5:$F$175=F72)*($O$5:$O$175&gt;O72))+1</f>
        <v>2</v>
      </c>
    </row>
    <row r="73" s="1" customFormat="1" ht="34.5" customHeight="1" spans="1:16">
      <c r="A73" s="9">
        <v>69</v>
      </c>
      <c r="B73" s="18" t="s">
        <v>195</v>
      </c>
      <c r="C73" s="18" t="s">
        <v>19</v>
      </c>
      <c r="D73" s="123" t="s">
        <v>201</v>
      </c>
      <c r="E73" s="124" t="s">
        <v>202</v>
      </c>
      <c r="F73" s="125" t="s">
        <v>198</v>
      </c>
      <c r="G73" s="16"/>
      <c r="H73" s="15">
        <v>95.5</v>
      </c>
      <c r="I73" s="15">
        <v>100</v>
      </c>
      <c r="J73" s="15">
        <v>195.5</v>
      </c>
      <c r="K73" s="24"/>
      <c r="L73" s="25">
        <v>26.0666666666667</v>
      </c>
      <c r="M73" s="26">
        <v>81.4</v>
      </c>
      <c r="N73" s="27">
        <f t="shared" si="2"/>
        <v>48.84</v>
      </c>
      <c r="O73" s="27">
        <f t="shared" si="3"/>
        <v>74.9066666666667</v>
      </c>
      <c r="P73" s="24">
        <f>SUMPRODUCT(($F$5:$F$175=F73)*($O$5:$O$175&gt;O73))+1</f>
        <v>3</v>
      </c>
    </row>
    <row r="74" s="1" customFormat="1" ht="34.5" customHeight="1" spans="1:16">
      <c r="A74" s="9">
        <v>70</v>
      </c>
      <c r="B74" s="18" t="s">
        <v>195</v>
      </c>
      <c r="C74" s="18" t="s">
        <v>19</v>
      </c>
      <c r="D74" s="123" t="s">
        <v>203</v>
      </c>
      <c r="E74" s="124" t="s">
        <v>204</v>
      </c>
      <c r="F74" s="125" t="s">
        <v>198</v>
      </c>
      <c r="G74" s="17"/>
      <c r="H74" s="15">
        <v>93</v>
      </c>
      <c r="I74" s="15">
        <v>102.5</v>
      </c>
      <c r="J74" s="15">
        <v>195.5</v>
      </c>
      <c r="K74" s="24"/>
      <c r="L74" s="25">
        <v>26.0666666666667</v>
      </c>
      <c r="M74" s="26">
        <v>78.2</v>
      </c>
      <c r="N74" s="27">
        <f t="shared" si="2"/>
        <v>46.92</v>
      </c>
      <c r="O74" s="27">
        <f t="shared" si="3"/>
        <v>72.9866666666667</v>
      </c>
      <c r="P74" s="24">
        <f>SUMPRODUCT(($F$5:$F$175=F74)*($O$5:$O$175&gt;O74))+1</f>
        <v>4</v>
      </c>
    </row>
    <row r="75" s="1" customFormat="1" ht="34.5" customHeight="1" spans="1:16">
      <c r="A75" s="9">
        <v>71</v>
      </c>
      <c r="B75" s="18" t="s">
        <v>205</v>
      </c>
      <c r="C75" s="18" t="s">
        <v>19</v>
      </c>
      <c r="D75" s="123" t="s">
        <v>206</v>
      </c>
      <c r="E75" s="124" t="s">
        <v>207</v>
      </c>
      <c r="F75" s="125" t="s">
        <v>208</v>
      </c>
      <c r="G75" s="14">
        <v>1</v>
      </c>
      <c r="H75" s="15">
        <v>102</v>
      </c>
      <c r="I75" s="15">
        <v>98.5</v>
      </c>
      <c r="J75" s="15">
        <v>200.5</v>
      </c>
      <c r="K75" s="24"/>
      <c r="L75" s="25">
        <v>26.7333333333333</v>
      </c>
      <c r="M75" s="26">
        <v>83.8</v>
      </c>
      <c r="N75" s="27">
        <f t="shared" si="2"/>
        <v>50.28</v>
      </c>
      <c r="O75" s="27">
        <f t="shared" si="3"/>
        <v>77.0133333333333</v>
      </c>
      <c r="P75" s="24">
        <f>SUMPRODUCT(($F$5:$F$175=F75)*($O$5:$O$175&gt;O75))+1</f>
        <v>1</v>
      </c>
    </row>
    <row r="76" s="1" customFormat="1" ht="34.5" customHeight="1" spans="1:16">
      <c r="A76" s="9">
        <v>72</v>
      </c>
      <c r="B76" s="18" t="s">
        <v>205</v>
      </c>
      <c r="C76" s="18" t="s">
        <v>19</v>
      </c>
      <c r="D76" s="123" t="s">
        <v>209</v>
      </c>
      <c r="E76" s="124" t="s">
        <v>210</v>
      </c>
      <c r="F76" s="125" t="s">
        <v>208</v>
      </c>
      <c r="G76" s="16"/>
      <c r="H76" s="15">
        <v>94</v>
      </c>
      <c r="I76" s="15">
        <v>103.5</v>
      </c>
      <c r="J76" s="15">
        <v>197.5</v>
      </c>
      <c r="K76" s="24"/>
      <c r="L76" s="25">
        <v>26.3333333333333</v>
      </c>
      <c r="M76" s="26">
        <v>81.4</v>
      </c>
      <c r="N76" s="27">
        <f t="shared" si="2"/>
        <v>48.84</v>
      </c>
      <c r="O76" s="27">
        <f t="shared" si="3"/>
        <v>75.1733333333333</v>
      </c>
      <c r="P76" s="24">
        <f>SUMPRODUCT(($F$5:$F$175=F76)*($O$5:$O$175&gt;O76))+1</f>
        <v>2</v>
      </c>
    </row>
    <row r="77" s="1" customFormat="1" ht="34.5" customHeight="1" spans="1:16">
      <c r="A77" s="9">
        <v>73</v>
      </c>
      <c r="B77" s="18" t="s">
        <v>205</v>
      </c>
      <c r="C77" s="18" t="s">
        <v>19</v>
      </c>
      <c r="D77" s="123" t="s">
        <v>211</v>
      </c>
      <c r="E77" s="124" t="s">
        <v>212</v>
      </c>
      <c r="F77" s="125" t="s">
        <v>208</v>
      </c>
      <c r="G77" s="17"/>
      <c r="H77" s="15">
        <v>93</v>
      </c>
      <c r="I77" s="15">
        <v>102.5</v>
      </c>
      <c r="J77" s="15">
        <v>195.5</v>
      </c>
      <c r="K77" s="24"/>
      <c r="L77" s="25">
        <v>26.0666666666667</v>
      </c>
      <c r="M77" s="26">
        <v>79.6</v>
      </c>
      <c r="N77" s="27">
        <f t="shared" si="2"/>
        <v>47.76</v>
      </c>
      <c r="O77" s="27">
        <f t="shared" si="3"/>
        <v>73.8266666666667</v>
      </c>
      <c r="P77" s="24">
        <f>SUMPRODUCT(($F$5:$F$175=F77)*($O$5:$O$175&gt;O77))+1</f>
        <v>3</v>
      </c>
    </row>
    <row r="78" s="1" customFormat="1" ht="34.5" customHeight="1" spans="1:16">
      <c r="A78" s="9">
        <v>74</v>
      </c>
      <c r="B78" s="10" t="s">
        <v>213</v>
      </c>
      <c r="C78" s="10" t="s">
        <v>214</v>
      </c>
      <c r="D78" s="123" t="s">
        <v>215</v>
      </c>
      <c r="E78" s="124" t="s">
        <v>216</v>
      </c>
      <c r="F78" s="125" t="s">
        <v>217</v>
      </c>
      <c r="G78" s="14">
        <v>1</v>
      </c>
      <c r="H78" s="15">
        <v>85</v>
      </c>
      <c r="I78" s="15">
        <v>82.7</v>
      </c>
      <c r="J78" s="15">
        <v>167.7</v>
      </c>
      <c r="K78" s="24">
        <v>5</v>
      </c>
      <c r="L78" s="25">
        <v>24.36</v>
      </c>
      <c r="M78" s="26">
        <v>74</v>
      </c>
      <c r="N78" s="27">
        <f t="shared" si="2"/>
        <v>44.4</v>
      </c>
      <c r="O78" s="27">
        <f t="shared" si="3"/>
        <v>68.76</v>
      </c>
      <c r="P78" s="24">
        <f>SUMPRODUCT(($F$5:$F$175=F78)*($O$5:$O$175&gt;O78))+1</f>
        <v>3</v>
      </c>
    </row>
    <row r="79" s="1" customFormat="1" ht="34.5" customHeight="1" spans="1:16">
      <c r="A79" s="9">
        <v>75</v>
      </c>
      <c r="B79" s="10" t="s">
        <v>213</v>
      </c>
      <c r="C79" s="10" t="s">
        <v>214</v>
      </c>
      <c r="D79" s="123" t="s">
        <v>218</v>
      </c>
      <c r="E79" s="124" t="s">
        <v>219</v>
      </c>
      <c r="F79" s="125" t="s">
        <v>217</v>
      </c>
      <c r="G79" s="16"/>
      <c r="H79" s="15">
        <v>84</v>
      </c>
      <c r="I79" s="15">
        <v>94.5</v>
      </c>
      <c r="J79" s="15">
        <v>178.5</v>
      </c>
      <c r="K79" s="24"/>
      <c r="L79" s="25">
        <v>23.8</v>
      </c>
      <c r="M79" s="26">
        <v>78.6</v>
      </c>
      <c r="N79" s="27">
        <f t="shared" si="2"/>
        <v>47.16</v>
      </c>
      <c r="O79" s="27">
        <f t="shared" si="3"/>
        <v>70.96</v>
      </c>
      <c r="P79" s="24">
        <f>SUMPRODUCT(($F$5:$F$175=F79)*($O$5:$O$175&gt;O79))+1</f>
        <v>1</v>
      </c>
    </row>
    <row r="80" s="1" customFormat="1" ht="34.5" customHeight="1" spans="1:16">
      <c r="A80" s="9">
        <v>76</v>
      </c>
      <c r="B80" s="10" t="s">
        <v>213</v>
      </c>
      <c r="C80" s="10" t="s">
        <v>214</v>
      </c>
      <c r="D80" s="123" t="s">
        <v>220</v>
      </c>
      <c r="E80" s="124" t="s">
        <v>221</v>
      </c>
      <c r="F80" s="125" t="s">
        <v>217</v>
      </c>
      <c r="G80" s="17"/>
      <c r="H80" s="15">
        <v>90.5</v>
      </c>
      <c r="I80" s="15">
        <v>83.2</v>
      </c>
      <c r="J80" s="15">
        <v>173.7</v>
      </c>
      <c r="K80" s="24"/>
      <c r="L80" s="25">
        <v>23.16</v>
      </c>
      <c r="M80" s="26">
        <v>78.8</v>
      </c>
      <c r="N80" s="27">
        <f t="shared" si="2"/>
        <v>47.28</v>
      </c>
      <c r="O80" s="27">
        <f t="shared" si="3"/>
        <v>70.44</v>
      </c>
      <c r="P80" s="24">
        <f>SUMPRODUCT(($F$5:$F$175=F80)*($O$5:$O$175&gt;O80))+1</f>
        <v>2</v>
      </c>
    </row>
    <row r="81" s="1" customFormat="1" ht="34.5" customHeight="1" spans="1:16">
      <c r="A81" s="9">
        <v>77</v>
      </c>
      <c r="B81" s="18" t="s">
        <v>222</v>
      </c>
      <c r="C81" s="18" t="s">
        <v>223</v>
      </c>
      <c r="D81" s="123" t="s">
        <v>224</v>
      </c>
      <c r="E81" s="124" t="s">
        <v>225</v>
      </c>
      <c r="F81" s="125" t="s">
        <v>226</v>
      </c>
      <c r="G81" s="14">
        <v>1</v>
      </c>
      <c r="H81" s="15">
        <v>83</v>
      </c>
      <c r="I81" s="15">
        <v>94.7</v>
      </c>
      <c r="J81" s="15">
        <v>177.7</v>
      </c>
      <c r="K81" s="24"/>
      <c r="L81" s="25">
        <v>23.6933333333333</v>
      </c>
      <c r="M81" s="26">
        <v>79.6</v>
      </c>
      <c r="N81" s="27">
        <f t="shared" si="2"/>
        <v>47.76</v>
      </c>
      <c r="O81" s="27">
        <f t="shared" si="3"/>
        <v>71.4533333333333</v>
      </c>
      <c r="P81" s="24">
        <f>SUMPRODUCT(($F$5:$F$175=F81)*($O$5:$O$175&gt;O81))+1</f>
        <v>1</v>
      </c>
    </row>
    <row r="82" s="1" customFormat="1" ht="34.5" customHeight="1" spans="1:16">
      <c r="A82" s="9">
        <v>78</v>
      </c>
      <c r="B82" s="18" t="s">
        <v>222</v>
      </c>
      <c r="C82" s="18" t="s">
        <v>223</v>
      </c>
      <c r="D82" s="123" t="s">
        <v>227</v>
      </c>
      <c r="E82" s="124" t="s">
        <v>228</v>
      </c>
      <c r="F82" s="125" t="s">
        <v>226</v>
      </c>
      <c r="G82" s="16"/>
      <c r="H82" s="15">
        <v>66</v>
      </c>
      <c r="I82" s="15">
        <v>101.8</v>
      </c>
      <c r="J82" s="15">
        <v>167.8</v>
      </c>
      <c r="K82" s="24"/>
      <c r="L82" s="25">
        <v>22.3733333333333</v>
      </c>
      <c r="M82" s="26">
        <v>77.4</v>
      </c>
      <c r="N82" s="27">
        <f t="shared" si="2"/>
        <v>46.44</v>
      </c>
      <c r="O82" s="27">
        <f t="shared" si="3"/>
        <v>68.8133333333333</v>
      </c>
      <c r="P82" s="24">
        <f>SUMPRODUCT(($F$5:$F$175=F82)*($O$5:$O$175&gt;O82))+1</f>
        <v>2</v>
      </c>
    </row>
    <row r="83" s="1" customFormat="1" ht="34.5" customHeight="1" spans="1:16">
      <c r="A83" s="9">
        <v>79</v>
      </c>
      <c r="B83" s="18" t="s">
        <v>222</v>
      </c>
      <c r="C83" s="18" t="s">
        <v>223</v>
      </c>
      <c r="D83" s="123" t="s">
        <v>229</v>
      </c>
      <c r="E83" s="124" t="s">
        <v>230</v>
      </c>
      <c r="F83" s="125" t="s">
        <v>226</v>
      </c>
      <c r="G83" s="17"/>
      <c r="H83" s="15">
        <v>69</v>
      </c>
      <c r="I83" s="15">
        <v>79.3</v>
      </c>
      <c r="J83" s="15">
        <v>148.3</v>
      </c>
      <c r="K83" s="24"/>
      <c r="L83" s="25">
        <v>19.7733333333333</v>
      </c>
      <c r="M83" s="26">
        <v>78.4</v>
      </c>
      <c r="N83" s="27">
        <f t="shared" si="2"/>
        <v>47.04</v>
      </c>
      <c r="O83" s="27">
        <f t="shared" si="3"/>
        <v>66.8133333333333</v>
      </c>
      <c r="P83" s="24">
        <f>SUMPRODUCT(($F$5:$F$175=F83)*($O$5:$O$175&gt;O83))+1</f>
        <v>3</v>
      </c>
    </row>
    <row r="84" s="1" customFormat="1" ht="34.5" customHeight="1" spans="1:16">
      <c r="A84" s="9">
        <v>80</v>
      </c>
      <c r="B84" s="18" t="s">
        <v>231</v>
      </c>
      <c r="C84" s="18" t="s">
        <v>223</v>
      </c>
      <c r="D84" s="123" t="s">
        <v>232</v>
      </c>
      <c r="E84" s="124" t="s">
        <v>233</v>
      </c>
      <c r="F84" s="125" t="s">
        <v>234</v>
      </c>
      <c r="G84" s="14">
        <v>1</v>
      </c>
      <c r="H84" s="15">
        <v>80</v>
      </c>
      <c r="I84" s="15">
        <v>87.9</v>
      </c>
      <c r="J84" s="15">
        <v>167.9</v>
      </c>
      <c r="K84" s="24"/>
      <c r="L84" s="25">
        <v>22.3866666666667</v>
      </c>
      <c r="M84" s="26">
        <v>78.8</v>
      </c>
      <c r="N84" s="27">
        <f t="shared" si="2"/>
        <v>47.28</v>
      </c>
      <c r="O84" s="27">
        <f t="shared" si="3"/>
        <v>69.6666666666667</v>
      </c>
      <c r="P84" s="24">
        <f>SUMPRODUCT(($F$5:$F$175=F84)*($O$5:$O$175&gt;O84))+1</f>
        <v>1</v>
      </c>
    </row>
    <row r="85" s="1" customFormat="1" ht="34.5" customHeight="1" spans="1:16">
      <c r="A85" s="9">
        <v>81</v>
      </c>
      <c r="B85" s="18" t="s">
        <v>231</v>
      </c>
      <c r="C85" s="18" t="s">
        <v>223</v>
      </c>
      <c r="D85" s="123" t="s">
        <v>235</v>
      </c>
      <c r="E85" s="124" t="s">
        <v>236</v>
      </c>
      <c r="F85" s="125" t="s">
        <v>234</v>
      </c>
      <c r="G85" s="16"/>
      <c r="H85" s="15">
        <v>77</v>
      </c>
      <c r="I85" s="15">
        <v>84</v>
      </c>
      <c r="J85" s="15">
        <v>161</v>
      </c>
      <c r="K85" s="24"/>
      <c r="L85" s="25">
        <v>21.4666666666667</v>
      </c>
      <c r="M85" s="26">
        <v>79</v>
      </c>
      <c r="N85" s="27">
        <f t="shared" si="2"/>
        <v>47.4</v>
      </c>
      <c r="O85" s="27">
        <f t="shared" si="3"/>
        <v>68.8666666666667</v>
      </c>
      <c r="P85" s="24">
        <f>SUMPRODUCT(($F$5:$F$175=F85)*($O$5:$O$175&gt;O85))+1</f>
        <v>2</v>
      </c>
    </row>
    <row r="86" s="1" customFormat="1" ht="34.5" customHeight="1" spans="1:16">
      <c r="A86" s="9">
        <v>82</v>
      </c>
      <c r="B86" s="18" t="s">
        <v>231</v>
      </c>
      <c r="C86" s="18" t="s">
        <v>223</v>
      </c>
      <c r="D86" s="123" t="s">
        <v>237</v>
      </c>
      <c r="E86" s="124" t="s">
        <v>238</v>
      </c>
      <c r="F86" s="125" t="s">
        <v>234</v>
      </c>
      <c r="G86" s="17"/>
      <c r="H86" s="15">
        <v>87</v>
      </c>
      <c r="I86" s="15">
        <v>68.2</v>
      </c>
      <c r="J86" s="15">
        <v>155.2</v>
      </c>
      <c r="K86" s="24"/>
      <c r="L86" s="25">
        <v>20.6933333333333</v>
      </c>
      <c r="M86" s="26">
        <v>74.2</v>
      </c>
      <c r="N86" s="27">
        <f t="shared" si="2"/>
        <v>44.52</v>
      </c>
      <c r="O86" s="27">
        <f t="shared" si="3"/>
        <v>65.2133333333333</v>
      </c>
      <c r="P86" s="24">
        <f>SUMPRODUCT(($F$5:$F$175=F86)*($O$5:$O$175&gt;O86))+1</f>
        <v>3</v>
      </c>
    </row>
    <row r="87" s="1" customFormat="1" ht="34.5" customHeight="1" spans="1:16">
      <c r="A87" s="9">
        <v>83</v>
      </c>
      <c r="B87" s="18" t="s">
        <v>231</v>
      </c>
      <c r="C87" s="18" t="s">
        <v>239</v>
      </c>
      <c r="D87" s="123" t="s">
        <v>240</v>
      </c>
      <c r="E87" s="124" t="s">
        <v>241</v>
      </c>
      <c r="F87" s="125" t="s">
        <v>242</v>
      </c>
      <c r="G87" s="14">
        <v>1</v>
      </c>
      <c r="H87" s="15">
        <v>70.5</v>
      </c>
      <c r="I87" s="15">
        <v>69.8</v>
      </c>
      <c r="J87" s="15">
        <v>140.3</v>
      </c>
      <c r="K87" s="24"/>
      <c r="L87" s="25">
        <v>18.7066666666667</v>
      </c>
      <c r="M87" s="26">
        <v>79.8</v>
      </c>
      <c r="N87" s="27">
        <f t="shared" si="2"/>
        <v>47.88</v>
      </c>
      <c r="O87" s="27">
        <f t="shared" si="3"/>
        <v>66.5866666666667</v>
      </c>
      <c r="P87" s="24">
        <f>SUMPRODUCT(($F$5:$F$175=F87)*($O$5:$O$175&gt;O87))+1</f>
        <v>1</v>
      </c>
    </row>
    <row r="88" s="1" customFormat="1" ht="34.5" customHeight="1" spans="1:16">
      <c r="A88" s="9">
        <v>84</v>
      </c>
      <c r="B88" s="18" t="s">
        <v>231</v>
      </c>
      <c r="C88" s="18" t="s">
        <v>239</v>
      </c>
      <c r="D88" s="123" t="s">
        <v>243</v>
      </c>
      <c r="E88" s="124" t="s">
        <v>244</v>
      </c>
      <c r="F88" s="125" t="s">
        <v>242</v>
      </c>
      <c r="G88" s="16"/>
      <c r="H88" s="15">
        <v>68</v>
      </c>
      <c r="I88" s="15">
        <v>64.1</v>
      </c>
      <c r="J88" s="15">
        <v>132.1</v>
      </c>
      <c r="K88" s="24"/>
      <c r="L88" s="25">
        <v>17.6133333333333</v>
      </c>
      <c r="M88" s="26">
        <v>75.2</v>
      </c>
      <c r="N88" s="27">
        <f t="shared" si="2"/>
        <v>45.12</v>
      </c>
      <c r="O88" s="27">
        <f t="shared" si="3"/>
        <v>62.7333333333333</v>
      </c>
      <c r="P88" s="24">
        <f>SUMPRODUCT(($F$5:$F$175=F88)*($O$5:$O$175&gt;O88))+1</f>
        <v>2</v>
      </c>
    </row>
    <row r="89" s="1" customFormat="1" ht="34.5" customHeight="1" spans="1:16">
      <c r="A89" s="9">
        <v>85</v>
      </c>
      <c r="B89" s="18" t="s">
        <v>231</v>
      </c>
      <c r="C89" s="18" t="s">
        <v>239</v>
      </c>
      <c r="D89" s="123" t="s">
        <v>245</v>
      </c>
      <c r="E89" s="124" t="s">
        <v>246</v>
      </c>
      <c r="F89" s="125" t="s">
        <v>242</v>
      </c>
      <c r="G89" s="17"/>
      <c r="H89" s="15">
        <v>66.5</v>
      </c>
      <c r="I89" s="15">
        <v>63.5</v>
      </c>
      <c r="J89" s="15">
        <v>130</v>
      </c>
      <c r="K89" s="24"/>
      <c r="L89" s="25">
        <v>17.3333333333333</v>
      </c>
      <c r="M89" s="26">
        <v>75</v>
      </c>
      <c r="N89" s="27">
        <f t="shared" si="2"/>
        <v>45</v>
      </c>
      <c r="O89" s="27">
        <f t="shared" si="3"/>
        <v>62.3333333333333</v>
      </c>
      <c r="P89" s="24">
        <f>SUMPRODUCT(($F$5:$F$175=F89)*($O$5:$O$175&gt;O89))+1</f>
        <v>3</v>
      </c>
    </row>
    <row r="90" s="1" customFormat="1" ht="34.5" customHeight="1" spans="1:16">
      <c r="A90" s="9">
        <v>86</v>
      </c>
      <c r="B90" s="18" t="s">
        <v>247</v>
      </c>
      <c r="C90" s="18" t="s">
        <v>248</v>
      </c>
      <c r="D90" s="123" t="s">
        <v>249</v>
      </c>
      <c r="E90" s="124" t="s">
        <v>250</v>
      </c>
      <c r="F90" s="125" t="s">
        <v>251</v>
      </c>
      <c r="G90" s="14">
        <v>1</v>
      </c>
      <c r="H90" s="15">
        <v>78.5</v>
      </c>
      <c r="I90" s="15">
        <v>87.1</v>
      </c>
      <c r="J90" s="15">
        <v>165.6</v>
      </c>
      <c r="K90" s="24"/>
      <c r="L90" s="25">
        <v>22.08</v>
      </c>
      <c r="M90" s="26">
        <v>82.6</v>
      </c>
      <c r="N90" s="27">
        <f t="shared" si="2"/>
        <v>49.56</v>
      </c>
      <c r="O90" s="27">
        <f t="shared" si="3"/>
        <v>71.64</v>
      </c>
      <c r="P90" s="24">
        <f>SUMPRODUCT(($F$5:$F$175=F90)*($O$5:$O$175&gt;O90))+1</f>
        <v>1</v>
      </c>
    </row>
    <row r="91" s="1" customFormat="1" ht="34.5" customHeight="1" spans="1:16">
      <c r="A91" s="9">
        <v>87</v>
      </c>
      <c r="B91" s="18" t="s">
        <v>247</v>
      </c>
      <c r="C91" s="18" t="s">
        <v>248</v>
      </c>
      <c r="D91" s="123" t="s">
        <v>252</v>
      </c>
      <c r="E91" s="124" t="s">
        <v>253</v>
      </c>
      <c r="F91" s="125" t="s">
        <v>251</v>
      </c>
      <c r="G91" s="16"/>
      <c r="H91" s="15">
        <v>86.5</v>
      </c>
      <c r="I91" s="15">
        <v>57.1</v>
      </c>
      <c r="J91" s="15">
        <v>143.6</v>
      </c>
      <c r="K91" s="24"/>
      <c r="L91" s="25">
        <v>19.1466666666667</v>
      </c>
      <c r="M91" s="26">
        <v>78.6</v>
      </c>
      <c r="N91" s="27">
        <f t="shared" si="2"/>
        <v>47.16</v>
      </c>
      <c r="O91" s="27">
        <f t="shared" si="3"/>
        <v>66.3066666666667</v>
      </c>
      <c r="P91" s="24">
        <f>SUMPRODUCT(($F$5:$F$175=F91)*($O$5:$O$175&gt;O91))+1</f>
        <v>2</v>
      </c>
    </row>
    <row r="92" s="1" customFormat="1" ht="34.5" customHeight="1" spans="1:16">
      <c r="A92" s="9">
        <v>88</v>
      </c>
      <c r="B92" s="18" t="s">
        <v>247</v>
      </c>
      <c r="C92" s="18" t="s">
        <v>248</v>
      </c>
      <c r="D92" s="123" t="s">
        <v>254</v>
      </c>
      <c r="E92" s="124" t="s">
        <v>255</v>
      </c>
      <c r="F92" s="125" t="s">
        <v>251</v>
      </c>
      <c r="G92" s="17"/>
      <c r="H92" s="15">
        <v>78.5</v>
      </c>
      <c r="I92" s="15">
        <v>64.5</v>
      </c>
      <c r="J92" s="15">
        <v>143</v>
      </c>
      <c r="K92" s="24"/>
      <c r="L92" s="25">
        <v>19.0666666666667</v>
      </c>
      <c r="M92" s="26">
        <v>68.6</v>
      </c>
      <c r="N92" s="27">
        <f t="shared" si="2"/>
        <v>41.16</v>
      </c>
      <c r="O92" s="27">
        <f t="shared" si="3"/>
        <v>60.2266666666667</v>
      </c>
      <c r="P92" s="24">
        <f>SUMPRODUCT(($F$5:$F$175=F92)*($O$5:$O$175&gt;O92))+1</f>
        <v>3</v>
      </c>
    </row>
    <row r="93" s="1" customFormat="1" ht="34.5" customHeight="1" spans="1:16">
      <c r="A93" s="9">
        <v>89</v>
      </c>
      <c r="B93" s="18" t="s">
        <v>256</v>
      </c>
      <c r="C93" s="10" t="s">
        <v>257</v>
      </c>
      <c r="D93" s="123" t="s">
        <v>258</v>
      </c>
      <c r="E93" s="124" t="s">
        <v>259</v>
      </c>
      <c r="F93" s="125" t="s">
        <v>260</v>
      </c>
      <c r="G93" s="14">
        <v>1</v>
      </c>
      <c r="H93" s="15">
        <v>103.5</v>
      </c>
      <c r="I93" s="15">
        <v>88.7</v>
      </c>
      <c r="J93" s="15">
        <v>192.2</v>
      </c>
      <c r="K93" s="24"/>
      <c r="L93" s="25">
        <v>25.6266666666667</v>
      </c>
      <c r="M93" s="26" t="s">
        <v>134</v>
      </c>
      <c r="N93" s="27">
        <v>0</v>
      </c>
      <c r="O93" s="27">
        <f t="shared" si="3"/>
        <v>25.6266666666667</v>
      </c>
      <c r="P93" s="24">
        <f>SUMPRODUCT(($F$5:$F$175=F93)*($O$5:$O$175&gt;O93))+1</f>
        <v>3</v>
      </c>
    </row>
    <row r="94" s="1" customFormat="1" ht="34.5" customHeight="1" spans="1:16">
      <c r="A94" s="9">
        <v>90</v>
      </c>
      <c r="B94" s="18" t="s">
        <v>256</v>
      </c>
      <c r="C94" s="10" t="s">
        <v>257</v>
      </c>
      <c r="D94" s="123" t="s">
        <v>261</v>
      </c>
      <c r="E94" s="124" t="s">
        <v>262</v>
      </c>
      <c r="F94" s="125" t="s">
        <v>260</v>
      </c>
      <c r="G94" s="16"/>
      <c r="H94" s="15">
        <v>87</v>
      </c>
      <c r="I94" s="15">
        <v>91.1</v>
      </c>
      <c r="J94" s="15">
        <v>178.1</v>
      </c>
      <c r="K94" s="24"/>
      <c r="L94" s="25">
        <v>23.7466666666667</v>
      </c>
      <c r="M94" s="26">
        <v>82.2</v>
      </c>
      <c r="N94" s="27">
        <f t="shared" ref="N94:N124" si="4">M94*0.6</f>
        <v>49.32</v>
      </c>
      <c r="O94" s="27">
        <f t="shared" si="3"/>
        <v>73.0666666666667</v>
      </c>
      <c r="P94" s="24">
        <f>SUMPRODUCT(($F$5:$F$175=F94)*($O$5:$O$175&gt;O94))+1</f>
        <v>1</v>
      </c>
    </row>
    <row r="95" s="1" customFormat="1" ht="34.5" customHeight="1" spans="1:16">
      <c r="A95" s="9">
        <v>91</v>
      </c>
      <c r="B95" s="18" t="s">
        <v>256</v>
      </c>
      <c r="C95" s="10" t="s">
        <v>257</v>
      </c>
      <c r="D95" s="123" t="s">
        <v>263</v>
      </c>
      <c r="E95" s="124" t="s">
        <v>264</v>
      </c>
      <c r="F95" s="125" t="s">
        <v>260</v>
      </c>
      <c r="G95" s="17"/>
      <c r="H95" s="15">
        <v>74</v>
      </c>
      <c r="I95" s="15">
        <v>85.5</v>
      </c>
      <c r="J95" s="15">
        <v>159.5</v>
      </c>
      <c r="K95" s="24"/>
      <c r="L95" s="25">
        <v>21.2666666666667</v>
      </c>
      <c r="M95" s="26">
        <v>75.6</v>
      </c>
      <c r="N95" s="27">
        <f t="shared" si="4"/>
        <v>45.36</v>
      </c>
      <c r="O95" s="27">
        <f t="shared" si="3"/>
        <v>66.6266666666667</v>
      </c>
      <c r="P95" s="24">
        <f>SUMPRODUCT(($F$5:$F$175=F95)*($O$5:$O$175&gt;O95))+1</f>
        <v>2</v>
      </c>
    </row>
    <row r="96" s="1" customFormat="1" ht="34.5" customHeight="1" spans="1:16">
      <c r="A96" s="9">
        <v>92</v>
      </c>
      <c r="B96" s="18" t="s">
        <v>265</v>
      </c>
      <c r="C96" s="18" t="s">
        <v>19</v>
      </c>
      <c r="D96" s="123" t="s">
        <v>266</v>
      </c>
      <c r="E96" s="124" t="s">
        <v>267</v>
      </c>
      <c r="F96" s="125" t="s">
        <v>268</v>
      </c>
      <c r="G96" s="14">
        <v>1</v>
      </c>
      <c r="H96" s="15">
        <v>75.5</v>
      </c>
      <c r="I96" s="15">
        <v>82.5</v>
      </c>
      <c r="J96" s="15">
        <v>158</v>
      </c>
      <c r="K96" s="24"/>
      <c r="L96" s="25">
        <v>21.0666666666667</v>
      </c>
      <c r="M96" s="26">
        <v>78.4</v>
      </c>
      <c r="N96" s="27">
        <f t="shared" si="4"/>
        <v>47.04</v>
      </c>
      <c r="O96" s="27">
        <f t="shared" si="3"/>
        <v>68.1066666666667</v>
      </c>
      <c r="P96" s="24">
        <f>SUMPRODUCT(($F$5:$F$175=F96)*($O$5:$O$175&gt;O96))+1</f>
        <v>3</v>
      </c>
    </row>
    <row r="97" s="1" customFormat="1" ht="34.5" customHeight="1" spans="1:16">
      <c r="A97" s="9">
        <v>93</v>
      </c>
      <c r="B97" s="18" t="s">
        <v>265</v>
      </c>
      <c r="C97" s="18" t="s">
        <v>19</v>
      </c>
      <c r="D97" s="123" t="s">
        <v>269</v>
      </c>
      <c r="E97" s="124" t="s">
        <v>270</v>
      </c>
      <c r="F97" s="125" t="s">
        <v>268</v>
      </c>
      <c r="G97" s="16"/>
      <c r="H97" s="15">
        <v>69.5</v>
      </c>
      <c r="I97" s="15">
        <v>88</v>
      </c>
      <c r="J97" s="15">
        <v>157.5</v>
      </c>
      <c r="K97" s="24"/>
      <c r="L97" s="25">
        <v>21</v>
      </c>
      <c r="M97" s="26">
        <v>82.2</v>
      </c>
      <c r="N97" s="27">
        <f t="shared" si="4"/>
        <v>49.32</v>
      </c>
      <c r="O97" s="27">
        <f t="shared" si="3"/>
        <v>70.32</v>
      </c>
      <c r="P97" s="24">
        <f>SUMPRODUCT(($F$5:$F$175=F97)*($O$5:$O$175&gt;O97))+1</f>
        <v>2</v>
      </c>
    </row>
    <row r="98" s="1" customFormat="1" ht="34.5" customHeight="1" spans="1:16">
      <c r="A98" s="9">
        <v>94</v>
      </c>
      <c r="B98" s="18" t="s">
        <v>265</v>
      </c>
      <c r="C98" s="18" t="s">
        <v>19</v>
      </c>
      <c r="D98" s="123" t="s">
        <v>271</v>
      </c>
      <c r="E98" s="124" t="s">
        <v>272</v>
      </c>
      <c r="F98" s="125" t="s">
        <v>268</v>
      </c>
      <c r="G98" s="17"/>
      <c r="H98" s="15">
        <v>76.5</v>
      </c>
      <c r="I98" s="15">
        <v>78.5</v>
      </c>
      <c r="J98" s="15">
        <v>155</v>
      </c>
      <c r="K98" s="24"/>
      <c r="L98" s="25">
        <v>20.6666666666667</v>
      </c>
      <c r="M98" s="26">
        <v>85.6</v>
      </c>
      <c r="N98" s="27">
        <f t="shared" si="4"/>
        <v>51.36</v>
      </c>
      <c r="O98" s="27">
        <f t="shared" si="3"/>
        <v>72.0266666666667</v>
      </c>
      <c r="P98" s="24">
        <f>SUMPRODUCT(($F$5:$F$175=F98)*($O$5:$O$175&gt;O98))+1</f>
        <v>1</v>
      </c>
    </row>
    <row r="99" s="1" customFormat="1" ht="34.5" customHeight="1" spans="1:16">
      <c r="A99" s="9">
        <v>95</v>
      </c>
      <c r="B99" s="18" t="s">
        <v>265</v>
      </c>
      <c r="C99" s="18" t="s">
        <v>19</v>
      </c>
      <c r="D99" s="123" t="s">
        <v>273</v>
      </c>
      <c r="E99" s="124" t="s">
        <v>274</v>
      </c>
      <c r="F99" s="125" t="s">
        <v>275</v>
      </c>
      <c r="G99" s="14">
        <v>2</v>
      </c>
      <c r="H99" s="15">
        <v>101.5</v>
      </c>
      <c r="I99" s="15">
        <v>104.5</v>
      </c>
      <c r="J99" s="15">
        <v>206</v>
      </c>
      <c r="K99" s="24"/>
      <c r="L99" s="25">
        <v>27.4666666666667</v>
      </c>
      <c r="M99" s="26">
        <v>80.4</v>
      </c>
      <c r="N99" s="27">
        <f t="shared" si="4"/>
        <v>48.24</v>
      </c>
      <c r="O99" s="27">
        <f t="shared" si="3"/>
        <v>75.7066666666667</v>
      </c>
      <c r="P99" s="24">
        <f>SUMPRODUCT(($F$5:$F$175=F99)*($O$5:$O$175&gt;O99))+1</f>
        <v>2</v>
      </c>
    </row>
    <row r="100" s="1" customFormat="1" ht="34.5" customHeight="1" spans="1:16">
      <c r="A100" s="9">
        <v>96</v>
      </c>
      <c r="B100" s="18" t="s">
        <v>265</v>
      </c>
      <c r="C100" s="18" t="s">
        <v>19</v>
      </c>
      <c r="D100" s="123" t="s">
        <v>276</v>
      </c>
      <c r="E100" s="124" t="s">
        <v>277</v>
      </c>
      <c r="F100" s="125" t="s">
        <v>275</v>
      </c>
      <c r="G100" s="16"/>
      <c r="H100" s="15">
        <v>90.5</v>
      </c>
      <c r="I100" s="15">
        <v>113.5</v>
      </c>
      <c r="J100" s="15">
        <v>204</v>
      </c>
      <c r="K100" s="24"/>
      <c r="L100" s="25">
        <v>27.2</v>
      </c>
      <c r="M100" s="26">
        <v>83.2</v>
      </c>
      <c r="N100" s="27">
        <f t="shared" si="4"/>
        <v>49.92</v>
      </c>
      <c r="O100" s="27">
        <f t="shared" si="3"/>
        <v>77.12</v>
      </c>
      <c r="P100" s="24">
        <f>SUMPRODUCT(($F$5:$F$175=F100)*($O$5:$O$175&gt;O100))+1</f>
        <v>1</v>
      </c>
    </row>
    <row r="101" s="1" customFormat="1" ht="34.5" customHeight="1" spans="1:16">
      <c r="A101" s="9">
        <v>97</v>
      </c>
      <c r="B101" s="18" t="s">
        <v>265</v>
      </c>
      <c r="C101" s="18" t="s">
        <v>19</v>
      </c>
      <c r="D101" s="123" t="s">
        <v>278</v>
      </c>
      <c r="E101" s="124" t="s">
        <v>279</v>
      </c>
      <c r="F101" s="125" t="s">
        <v>275</v>
      </c>
      <c r="G101" s="16"/>
      <c r="H101" s="15">
        <v>88</v>
      </c>
      <c r="I101" s="15">
        <v>109</v>
      </c>
      <c r="J101" s="15">
        <v>197</v>
      </c>
      <c r="K101" s="24"/>
      <c r="L101" s="25">
        <v>26.2666666666667</v>
      </c>
      <c r="M101" s="26">
        <v>81.6</v>
      </c>
      <c r="N101" s="27">
        <f t="shared" si="4"/>
        <v>48.96</v>
      </c>
      <c r="O101" s="27">
        <f t="shared" si="3"/>
        <v>75.2266666666667</v>
      </c>
      <c r="P101" s="24">
        <f>SUMPRODUCT(($F$5:$F$175=F101)*($O$5:$O$175&gt;O101))+1</f>
        <v>3</v>
      </c>
    </row>
    <row r="102" s="1" customFormat="1" ht="34.5" customHeight="1" spans="1:16">
      <c r="A102" s="9">
        <v>98</v>
      </c>
      <c r="B102" s="18" t="s">
        <v>265</v>
      </c>
      <c r="C102" s="18" t="s">
        <v>19</v>
      </c>
      <c r="D102" s="123" t="s">
        <v>280</v>
      </c>
      <c r="E102" s="124" t="s">
        <v>281</v>
      </c>
      <c r="F102" s="125" t="s">
        <v>275</v>
      </c>
      <c r="G102" s="16"/>
      <c r="H102" s="15">
        <v>110.5</v>
      </c>
      <c r="I102" s="15">
        <v>84</v>
      </c>
      <c r="J102" s="15">
        <v>194.5</v>
      </c>
      <c r="K102" s="24"/>
      <c r="L102" s="25">
        <v>25.9333333333333</v>
      </c>
      <c r="M102" s="26">
        <v>81.4</v>
      </c>
      <c r="N102" s="27">
        <f t="shared" si="4"/>
        <v>48.84</v>
      </c>
      <c r="O102" s="27">
        <f t="shared" si="3"/>
        <v>74.7733333333333</v>
      </c>
      <c r="P102" s="24">
        <f>SUMPRODUCT(($F$5:$F$175=F102)*($O$5:$O$175&gt;O102))+1</f>
        <v>4</v>
      </c>
    </row>
    <row r="103" s="1" customFormat="1" ht="34.5" customHeight="1" spans="1:16">
      <c r="A103" s="9">
        <v>99</v>
      </c>
      <c r="B103" s="18" t="s">
        <v>265</v>
      </c>
      <c r="C103" s="18" t="s">
        <v>19</v>
      </c>
      <c r="D103" s="123" t="s">
        <v>282</v>
      </c>
      <c r="E103" s="124" t="s">
        <v>283</v>
      </c>
      <c r="F103" s="125" t="s">
        <v>275</v>
      </c>
      <c r="G103" s="16"/>
      <c r="H103" s="15">
        <v>85.5</v>
      </c>
      <c r="I103" s="15">
        <v>99.5</v>
      </c>
      <c r="J103" s="15">
        <v>185</v>
      </c>
      <c r="K103" s="24"/>
      <c r="L103" s="25">
        <v>24.6666666666667</v>
      </c>
      <c r="M103" s="26">
        <v>82.8</v>
      </c>
      <c r="N103" s="27">
        <f t="shared" si="4"/>
        <v>49.68</v>
      </c>
      <c r="O103" s="27">
        <f t="shared" si="3"/>
        <v>74.3466666666667</v>
      </c>
      <c r="P103" s="24">
        <f>SUMPRODUCT(($F$5:$F$175=F103)*($O$5:$O$175&gt;O103))+1</f>
        <v>5</v>
      </c>
    </row>
    <row r="104" s="1" customFormat="1" ht="34.5" customHeight="1" spans="1:16">
      <c r="A104" s="9">
        <v>100</v>
      </c>
      <c r="B104" s="18" t="s">
        <v>265</v>
      </c>
      <c r="C104" s="18" t="s">
        <v>19</v>
      </c>
      <c r="D104" s="123" t="s">
        <v>284</v>
      </c>
      <c r="E104" s="124" t="s">
        <v>285</v>
      </c>
      <c r="F104" s="125" t="s">
        <v>275</v>
      </c>
      <c r="G104" s="17"/>
      <c r="H104" s="15">
        <v>97</v>
      </c>
      <c r="I104" s="15">
        <v>87.5</v>
      </c>
      <c r="J104" s="15">
        <v>184.5</v>
      </c>
      <c r="K104" s="24"/>
      <c r="L104" s="25">
        <v>24.6</v>
      </c>
      <c r="M104" s="26">
        <v>82.4</v>
      </c>
      <c r="N104" s="27">
        <f t="shared" si="4"/>
        <v>49.44</v>
      </c>
      <c r="O104" s="27">
        <f t="shared" si="3"/>
        <v>74.04</v>
      </c>
      <c r="P104" s="24">
        <f>SUMPRODUCT(($F$5:$F$175=F104)*($O$5:$O$175&gt;O104))+1</f>
        <v>6</v>
      </c>
    </row>
    <row r="105" s="1" customFormat="1" ht="34.5" customHeight="1" spans="1:16">
      <c r="A105" s="9">
        <v>101</v>
      </c>
      <c r="B105" s="18" t="s">
        <v>265</v>
      </c>
      <c r="C105" s="18" t="s">
        <v>19</v>
      </c>
      <c r="D105" s="123" t="s">
        <v>286</v>
      </c>
      <c r="E105" s="124" t="s">
        <v>287</v>
      </c>
      <c r="F105" s="125" t="s">
        <v>288</v>
      </c>
      <c r="G105" s="14">
        <v>2</v>
      </c>
      <c r="H105" s="15">
        <v>89.5</v>
      </c>
      <c r="I105" s="15">
        <v>117.5</v>
      </c>
      <c r="J105" s="15">
        <v>207</v>
      </c>
      <c r="K105" s="24"/>
      <c r="L105" s="25">
        <v>27.6</v>
      </c>
      <c r="M105" s="26">
        <v>84.4</v>
      </c>
      <c r="N105" s="27">
        <f t="shared" si="4"/>
        <v>50.64</v>
      </c>
      <c r="O105" s="27">
        <f t="shared" si="3"/>
        <v>78.24</v>
      </c>
      <c r="P105" s="24">
        <f>SUMPRODUCT(($F$5:$F$175=F105)*($O$5:$O$175&gt;O105))+1</f>
        <v>1</v>
      </c>
    </row>
    <row r="106" s="1" customFormat="1" ht="34.5" customHeight="1" spans="1:16">
      <c r="A106" s="9">
        <v>102</v>
      </c>
      <c r="B106" s="18" t="s">
        <v>265</v>
      </c>
      <c r="C106" s="18" t="s">
        <v>19</v>
      </c>
      <c r="D106" s="123" t="s">
        <v>289</v>
      </c>
      <c r="E106" s="124" t="s">
        <v>290</v>
      </c>
      <c r="F106" s="125" t="s">
        <v>288</v>
      </c>
      <c r="G106" s="16"/>
      <c r="H106" s="15">
        <v>106</v>
      </c>
      <c r="I106" s="15">
        <v>99</v>
      </c>
      <c r="J106" s="15">
        <v>205</v>
      </c>
      <c r="K106" s="24"/>
      <c r="L106" s="25">
        <v>27.3333333333333</v>
      </c>
      <c r="M106" s="26">
        <v>81.8</v>
      </c>
      <c r="N106" s="27">
        <f t="shared" si="4"/>
        <v>49.08</v>
      </c>
      <c r="O106" s="27">
        <f t="shared" si="3"/>
        <v>76.4133333333333</v>
      </c>
      <c r="P106" s="24">
        <f>SUMPRODUCT(($F$5:$F$175=F106)*($O$5:$O$175&gt;O106))+1</f>
        <v>2</v>
      </c>
    </row>
    <row r="107" s="1" customFormat="1" ht="34.5" customHeight="1" spans="1:16">
      <c r="A107" s="9">
        <v>103</v>
      </c>
      <c r="B107" s="18" t="s">
        <v>265</v>
      </c>
      <c r="C107" s="18" t="s">
        <v>19</v>
      </c>
      <c r="D107" s="123" t="s">
        <v>291</v>
      </c>
      <c r="E107" s="124" t="s">
        <v>292</v>
      </c>
      <c r="F107" s="125" t="s">
        <v>288</v>
      </c>
      <c r="G107" s="16"/>
      <c r="H107" s="15">
        <v>95.5</v>
      </c>
      <c r="I107" s="15">
        <v>98.5</v>
      </c>
      <c r="J107" s="15">
        <v>194</v>
      </c>
      <c r="K107" s="24"/>
      <c r="L107" s="25">
        <v>25.8666666666667</v>
      </c>
      <c r="M107" s="26">
        <v>84</v>
      </c>
      <c r="N107" s="27">
        <f t="shared" si="4"/>
        <v>50.4</v>
      </c>
      <c r="O107" s="27">
        <f t="shared" si="3"/>
        <v>76.2666666666667</v>
      </c>
      <c r="P107" s="24">
        <f>SUMPRODUCT(($F$5:$F$175=F107)*($O$5:$O$175&gt;O107))+1</f>
        <v>3</v>
      </c>
    </row>
    <row r="108" s="1" customFormat="1" ht="34.5" customHeight="1" spans="1:16">
      <c r="A108" s="9">
        <v>104</v>
      </c>
      <c r="B108" s="18" t="s">
        <v>265</v>
      </c>
      <c r="C108" s="18" t="s">
        <v>19</v>
      </c>
      <c r="D108" s="123" t="s">
        <v>293</v>
      </c>
      <c r="E108" s="124" t="s">
        <v>294</v>
      </c>
      <c r="F108" s="125" t="s">
        <v>288</v>
      </c>
      <c r="G108" s="16"/>
      <c r="H108" s="15">
        <v>87</v>
      </c>
      <c r="I108" s="15">
        <v>103</v>
      </c>
      <c r="J108" s="15">
        <v>190</v>
      </c>
      <c r="K108" s="24"/>
      <c r="L108" s="25">
        <v>25.3333333333333</v>
      </c>
      <c r="M108" s="26">
        <v>83.2</v>
      </c>
      <c r="N108" s="27">
        <f t="shared" si="4"/>
        <v>49.92</v>
      </c>
      <c r="O108" s="27">
        <f t="shared" si="3"/>
        <v>75.2533333333333</v>
      </c>
      <c r="P108" s="24">
        <f>SUMPRODUCT(($F$5:$F$175=F108)*($O$5:$O$175&gt;O108))+1</f>
        <v>4</v>
      </c>
    </row>
    <row r="109" s="1" customFormat="1" ht="34.5" customHeight="1" spans="1:16">
      <c r="A109" s="9">
        <v>105</v>
      </c>
      <c r="B109" s="18" t="s">
        <v>265</v>
      </c>
      <c r="C109" s="18" t="s">
        <v>19</v>
      </c>
      <c r="D109" s="123" t="s">
        <v>295</v>
      </c>
      <c r="E109" s="124" t="s">
        <v>296</v>
      </c>
      <c r="F109" s="125" t="s">
        <v>288</v>
      </c>
      <c r="G109" s="16"/>
      <c r="H109" s="15">
        <v>98</v>
      </c>
      <c r="I109" s="15">
        <v>89.5</v>
      </c>
      <c r="J109" s="15">
        <v>187.5</v>
      </c>
      <c r="K109" s="24"/>
      <c r="L109" s="25">
        <v>25</v>
      </c>
      <c r="M109" s="26">
        <v>82</v>
      </c>
      <c r="N109" s="27">
        <f t="shared" si="4"/>
        <v>49.2</v>
      </c>
      <c r="O109" s="27">
        <f t="shared" si="3"/>
        <v>74.2</v>
      </c>
      <c r="P109" s="24">
        <f>SUMPRODUCT(($F$5:$F$175=F109)*($O$5:$O$175&gt;O109))+1</f>
        <v>5</v>
      </c>
    </row>
    <row r="110" s="1" customFormat="1" ht="34.5" customHeight="1" spans="1:16">
      <c r="A110" s="9">
        <v>106</v>
      </c>
      <c r="B110" s="18" t="s">
        <v>265</v>
      </c>
      <c r="C110" s="18" t="s">
        <v>19</v>
      </c>
      <c r="D110" s="123" t="s">
        <v>297</v>
      </c>
      <c r="E110" s="124" t="s">
        <v>298</v>
      </c>
      <c r="F110" s="125" t="s">
        <v>288</v>
      </c>
      <c r="G110" s="17"/>
      <c r="H110" s="15">
        <v>74</v>
      </c>
      <c r="I110" s="15">
        <v>97.5</v>
      </c>
      <c r="J110" s="15">
        <v>171.5</v>
      </c>
      <c r="K110" s="24">
        <v>5</v>
      </c>
      <c r="L110" s="25">
        <v>24.8666666666667</v>
      </c>
      <c r="M110" s="26">
        <v>78.6</v>
      </c>
      <c r="N110" s="27">
        <f t="shared" si="4"/>
        <v>47.16</v>
      </c>
      <c r="O110" s="27">
        <f t="shared" si="3"/>
        <v>72.0266666666667</v>
      </c>
      <c r="P110" s="24">
        <f>SUMPRODUCT(($F$5:$F$175=F110)*($O$5:$O$175&gt;O110))+1</f>
        <v>6</v>
      </c>
    </row>
    <row r="111" s="1" customFormat="1" ht="34.5" customHeight="1" spans="1:16">
      <c r="A111" s="9">
        <v>107</v>
      </c>
      <c r="B111" s="18" t="s">
        <v>299</v>
      </c>
      <c r="C111" s="18" t="s">
        <v>300</v>
      </c>
      <c r="D111" s="123" t="s">
        <v>301</v>
      </c>
      <c r="E111" s="124" t="s">
        <v>302</v>
      </c>
      <c r="F111" s="125" t="s">
        <v>303</v>
      </c>
      <c r="G111" s="14">
        <v>1</v>
      </c>
      <c r="H111" s="15">
        <v>88.5</v>
      </c>
      <c r="I111" s="15">
        <v>109.5</v>
      </c>
      <c r="J111" s="15">
        <v>198</v>
      </c>
      <c r="K111" s="24"/>
      <c r="L111" s="25">
        <v>26.4</v>
      </c>
      <c r="M111" s="26">
        <v>78.2</v>
      </c>
      <c r="N111" s="27">
        <f t="shared" si="4"/>
        <v>46.92</v>
      </c>
      <c r="O111" s="27">
        <f t="shared" si="3"/>
        <v>73.32</v>
      </c>
      <c r="P111" s="24">
        <f>SUMPRODUCT(($F$5:$F$175=F111)*($O$5:$O$175&gt;O111))+1</f>
        <v>2</v>
      </c>
    </row>
    <row r="112" s="1" customFormat="1" ht="34.5" customHeight="1" spans="1:16">
      <c r="A112" s="9">
        <v>108</v>
      </c>
      <c r="B112" s="18" t="s">
        <v>299</v>
      </c>
      <c r="C112" s="18" t="s">
        <v>300</v>
      </c>
      <c r="D112" s="123" t="s">
        <v>304</v>
      </c>
      <c r="E112" s="124" t="s">
        <v>305</v>
      </c>
      <c r="F112" s="125" t="s">
        <v>303</v>
      </c>
      <c r="G112" s="16"/>
      <c r="H112" s="15">
        <v>85</v>
      </c>
      <c r="I112" s="15">
        <v>101</v>
      </c>
      <c r="J112" s="15">
        <v>186</v>
      </c>
      <c r="K112" s="24"/>
      <c r="L112" s="25">
        <v>24.8</v>
      </c>
      <c r="M112" s="26">
        <v>77</v>
      </c>
      <c r="N112" s="27">
        <f t="shared" si="4"/>
        <v>46.2</v>
      </c>
      <c r="O112" s="27">
        <f t="shared" si="3"/>
        <v>71</v>
      </c>
      <c r="P112" s="24">
        <f>SUMPRODUCT(($F$5:$F$175=F112)*($O$5:$O$175&gt;O112))+1</f>
        <v>3</v>
      </c>
    </row>
    <row r="113" s="1" customFormat="1" ht="34.5" customHeight="1" spans="1:16">
      <c r="A113" s="9">
        <v>109</v>
      </c>
      <c r="B113" s="18" t="s">
        <v>299</v>
      </c>
      <c r="C113" s="18" t="s">
        <v>300</v>
      </c>
      <c r="D113" s="123" t="s">
        <v>306</v>
      </c>
      <c r="E113" s="124" t="s">
        <v>307</v>
      </c>
      <c r="F113" s="125" t="s">
        <v>303</v>
      </c>
      <c r="G113" s="17"/>
      <c r="H113" s="15">
        <v>71.5</v>
      </c>
      <c r="I113" s="15">
        <v>113</v>
      </c>
      <c r="J113" s="15">
        <v>184.5</v>
      </c>
      <c r="K113" s="24"/>
      <c r="L113" s="25">
        <v>24.6</v>
      </c>
      <c r="M113" s="26">
        <v>81.8</v>
      </c>
      <c r="N113" s="27">
        <f t="shared" si="4"/>
        <v>49.08</v>
      </c>
      <c r="O113" s="27">
        <f t="shared" si="3"/>
        <v>73.68</v>
      </c>
      <c r="P113" s="24">
        <f>SUMPRODUCT(($F$5:$F$175=F113)*($O$5:$O$175&gt;O113))+1</f>
        <v>1</v>
      </c>
    </row>
    <row r="114" s="1" customFormat="1" ht="34.5" customHeight="1" spans="1:16">
      <c r="A114" s="9">
        <v>110</v>
      </c>
      <c r="B114" s="18" t="s">
        <v>299</v>
      </c>
      <c r="C114" s="18" t="s">
        <v>308</v>
      </c>
      <c r="D114" s="123" t="s">
        <v>309</v>
      </c>
      <c r="E114" s="124" t="s">
        <v>310</v>
      </c>
      <c r="F114" s="125" t="s">
        <v>311</v>
      </c>
      <c r="G114" s="14">
        <v>1</v>
      </c>
      <c r="H114" s="15">
        <v>89.5</v>
      </c>
      <c r="I114" s="15">
        <v>108</v>
      </c>
      <c r="J114" s="15">
        <v>197.5</v>
      </c>
      <c r="K114" s="24"/>
      <c r="L114" s="25">
        <v>26.3333333333333</v>
      </c>
      <c r="M114" s="26">
        <v>83.2</v>
      </c>
      <c r="N114" s="27">
        <f t="shared" si="4"/>
        <v>49.92</v>
      </c>
      <c r="O114" s="27">
        <f t="shared" si="3"/>
        <v>76.2533333333333</v>
      </c>
      <c r="P114" s="24">
        <f>SUMPRODUCT(($F$5:$F$175=F114)*($O$5:$O$175&gt;O114))+1</f>
        <v>2</v>
      </c>
    </row>
    <row r="115" s="1" customFormat="1" ht="34.5" customHeight="1" spans="1:16">
      <c r="A115" s="9">
        <v>111</v>
      </c>
      <c r="B115" s="18" t="s">
        <v>299</v>
      </c>
      <c r="C115" s="18" t="s">
        <v>308</v>
      </c>
      <c r="D115" s="123" t="s">
        <v>312</v>
      </c>
      <c r="E115" s="124" t="s">
        <v>313</v>
      </c>
      <c r="F115" s="125" t="s">
        <v>311</v>
      </c>
      <c r="G115" s="16"/>
      <c r="H115" s="15">
        <v>107.5</v>
      </c>
      <c r="I115" s="15">
        <v>86.5</v>
      </c>
      <c r="J115" s="15">
        <v>194</v>
      </c>
      <c r="K115" s="24"/>
      <c r="L115" s="25">
        <v>25.8666666666667</v>
      </c>
      <c r="M115" s="26">
        <v>75.4</v>
      </c>
      <c r="N115" s="27">
        <f t="shared" si="4"/>
        <v>45.24</v>
      </c>
      <c r="O115" s="27">
        <f t="shared" si="3"/>
        <v>71.1066666666667</v>
      </c>
      <c r="P115" s="24">
        <f>SUMPRODUCT(($F$5:$F$175=F115)*($O$5:$O$175&gt;O115))+1</f>
        <v>3</v>
      </c>
    </row>
    <row r="116" s="1" customFormat="1" ht="34.5" customHeight="1" spans="1:16">
      <c r="A116" s="9">
        <v>112</v>
      </c>
      <c r="B116" s="18" t="s">
        <v>299</v>
      </c>
      <c r="C116" s="18" t="s">
        <v>308</v>
      </c>
      <c r="D116" s="123" t="s">
        <v>314</v>
      </c>
      <c r="E116" s="124" t="s">
        <v>315</v>
      </c>
      <c r="F116" s="125" t="s">
        <v>311</v>
      </c>
      <c r="G116" s="17"/>
      <c r="H116" s="15">
        <v>100.5</v>
      </c>
      <c r="I116" s="15">
        <v>92.5</v>
      </c>
      <c r="J116" s="15">
        <v>193</v>
      </c>
      <c r="K116" s="24"/>
      <c r="L116" s="25">
        <v>25.7333333333333</v>
      </c>
      <c r="M116" s="26">
        <v>85.6</v>
      </c>
      <c r="N116" s="27">
        <f t="shared" si="4"/>
        <v>51.36</v>
      </c>
      <c r="O116" s="27">
        <f t="shared" si="3"/>
        <v>77.0933333333333</v>
      </c>
      <c r="P116" s="24">
        <f>SUMPRODUCT(($F$5:$F$175=F116)*($O$5:$O$175&gt;O116))+1</f>
        <v>1</v>
      </c>
    </row>
    <row r="117" s="1" customFormat="1" ht="34.5" customHeight="1" spans="1:16">
      <c r="A117" s="9">
        <v>113</v>
      </c>
      <c r="B117" s="18" t="s">
        <v>299</v>
      </c>
      <c r="C117" s="18" t="s">
        <v>316</v>
      </c>
      <c r="D117" s="123" t="s">
        <v>317</v>
      </c>
      <c r="E117" s="124" t="s">
        <v>318</v>
      </c>
      <c r="F117" s="125" t="s">
        <v>319</v>
      </c>
      <c r="G117" s="14">
        <v>1</v>
      </c>
      <c r="H117" s="15">
        <v>108.5</v>
      </c>
      <c r="I117" s="15">
        <v>92.5</v>
      </c>
      <c r="J117" s="15">
        <v>201</v>
      </c>
      <c r="K117" s="24"/>
      <c r="L117" s="25">
        <v>26.8</v>
      </c>
      <c r="M117" s="26">
        <v>82</v>
      </c>
      <c r="N117" s="27">
        <f t="shared" si="4"/>
        <v>49.2</v>
      </c>
      <c r="O117" s="27">
        <f t="shared" si="3"/>
        <v>76</v>
      </c>
      <c r="P117" s="24">
        <f>SUMPRODUCT(($F$5:$F$175=F117)*($O$5:$O$175&gt;O117))+1</f>
        <v>1</v>
      </c>
    </row>
    <row r="118" s="1" customFormat="1" ht="34.5" customHeight="1" spans="1:16">
      <c r="A118" s="9">
        <v>114</v>
      </c>
      <c r="B118" s="18" t="s">
        <v>299</v>
      </c>
      <c r="C118" s="18" t="s">
        <v>316</v>
      </c>
      <c r="D118" s="123" t="s">
        <v>320</v>
      </c>
      <c r="E118" s="124" t="s">
        <v>321</v>
      </c>
      <c r="F118" s="125" t="s">
        <v>319</v>
      </c>
      <c r="G118" s="16"/>
      <c r="H118" s="15">
        <v>96</v>
      </c>
      <c r="I118" s="15">
        <v>100.5</v>
      </c>
      <c r="J118" s="15">
        <v>196.5</v>
      </c>
      <c r="K118" s="24"/>
      <c r="L118" s="25">
        <v>26.2</v>
      </c>
      <c r="M118" s="26">
        <v>80</v>
      </c>
      <c r="N118" s="27">
        <f t="shared" si="4"/>
        <v>48</v>
      </c>
      <c r="O118" s="27">
        <f t="shared" si="3"/>
        <v>74.2</v>
      </c>
      <c r="P118" s="24">
        <f>SUMPRODUCT(($F$5:$F$175=F118)*($O$5:$O$175&gt;O118))+1</f>
        <v>2</v>
      </c>
    </row>
    <row r="119" s="1" customFormat="1" ht="34.5" customHeight="1" spans="1:16">
      <c r="A119" s="9">
        <v>115</v>
      </c>
      <c r="B119" s="18" t="s">
        <v>299</v>
      </c>
      <c r="C119" s="18" t="s">
        <v>316</v>
      </c>
      <c r="D119" s="123" t="s">
        <v>322</v>
      </c>
      <c r="E119" s="124" t="s">
        <v>323</v>
      </c>
      <c r="F119" s="125" t="s">
        <v>319</v>
      </c>
      <c r="G119" s="17"/>
      <c r="H119" s="15">
        <v>100.5</v>
      </c>
      <c r="I119" s="15">
        <v>81</v>
      </c>
      <c r="J119" s="15">
        <v>181.5</v>
      </c>
      <c r="K119" s="24"/>
      <c r="L119" s="25">
        <v>24.2</v>
      </c>
      <c r="M119" s="26">
        <v>80.2</v>
      </c>
      <c r="N119" s="27">
        <f t="shared" si="4"/>
        <v>48.12</v>
      </c>
      <c r="O119" s="27">
        <f t="shared" si="3"/>
        <v>72.32</v>
      </c>
      <c r="P119" s="24">
        <f>SUMPRODUCT(($F$5:$F$175=F119)*($O$5:$O$175&gt;O119))+1</f>
        <v>3</v>
      </c>
    </row>
    <row r="120" s="1" customFormat="1" ht="34.5" customHeight="1" spans="1:16">
      <c r="A120" s="9">
        <v>116</v>
      </c>
      <c r="B120" s="18" t="s">
        <v>299</v>
      </c>
      <c r="C120" s="18" t="s">
        <v>324</v>
      </c>
      <c r="D120" s="123" t="s">
        <v>325</v>
      </c>
      <c r="E120" s="124" t="s">
        <v>326</v>
      </c>
      <c r="F120" s="125" t="s">
        <v>327</v>
      </c>
      <c r="G120" s="14">
        <v>1</v>
      </c>
      <c r="H120" s="15">
        <v>111</v>
      </c>
      <c r="I120" s="15">
        <v>109</v>
      </c>
      <c r="J120" s="15">
        <v>220</v>
      </c>
      <c r="K120" s="24"/>
      <c r="L120" s="25">
        <v>29.3333333333333</v>
      </c>
      <c r="M120" s="26">
        <v>82.8</v>
      </c>
      <c r="N120" s="27">
        <f t="shared" si="4"/>
        <v>49.68</v>
      </c>
      <c r="O120" s="27">
        <f t="shared" si="3"/>
        <v>79.0133333333333</v>
      </c>
      <c r="P120" s="24">
        <f>SUMPRODUCT(($F$5:$F$175=F120)*($O$5:$O$175&gt;O120))+1</f>
        <v>1</v>
      </c>
    </row>
    <row r="121" s="1" customFormat="1" ht="34.5" customHeight="1" spans="1:16">
      <c r="A121" s="9">
        <v>117</v>
      </c>
      <c r="B121" s="18" t="s">
        <v>299</v>
      </c>
      <c r="C121" s="18" t="s">
        <v>324</v>
      </c>
      <c r="D121" s="123" t="s">
        <v>328</v>
      </c>
      <c r="E121" s="124" t="s">
        <v>329</v>
      </c>
      <c r="F121" s="125" t="s">
        <v>327</v>
      </c>
      <c r="G121" s="16"/>
      <c r="H121" s="15">
        <v>87</v>
      </c>
      <c r="I121" s="15">
        <v>101</v>
      </c>
      <c r="J121" s="15">
        <v>188</v>
      </c>
      <c r="K121" s="24"/>
      <c r="L121" s="25">
        <v>25.0666666666667</v>
      </c>
      <c r="M121" s="26">
        <v>79.6</v>
      </c>
      <c r="N121" s="27">
        <f t="shared" si="4"/>
        <v>47.76</v>
      </c>
      <c r="O121" s="27">
        <f t="shared" si="3"/>
        <v>72.8266666666667</v>
      </c>
      <c r="P121" s="24">
        <f>SUMPRODUCT(($F$5:$F$175=F121)*($O$5:$O$175&gt;O121))+1</f>
        <v>2</v>
      </c>
    </row>
    <row r="122" s="1" customFormat="1" ht="34.5" customHeight="1" spans="1:16">
      <c r="A122" s="9">
        <v>118</v>
      </c>
      <c r="B122" s="18" t="s">
        <v>299</v>
      </c>
      <c r="C122" s="18" t="s">
        <v>324</v>
      </c>
      <c r="D122" s="123" t="s">
        <v>330</v>
      </c>
      <c r="E122" s="124" t="s">
        <v>331</v>
      </c>
      <c r="F122" s="125" t="s">
        <v>327</v>
      </c>
      <c r="G122" s="17"/>
      <c r="H122" s="15">
        <v>88</v>
      </c>
      <c r="I122" s="15">
        <v>80</v>
      </c>
      <c r="J122" s="15">
        <v>168</v>
      </c>
      <c r="K122" s="24"/>
      <c r="L122" s="25">
        <v>22.4</v>
      </c>
      <c r="M122" s="26">
        <v>29.6</v>
      </c>
      <c r="N122" s="27">
        <f t="shared" si="4"/>
        <v>17.76</v>
      </c>
      <c r="O122" s="27">
        <f t="shared" si="3"/>
        <v>40.16</v>
      </c>
      <c r="P122" s="24">
        <f>SUMPRODUCT(($F$5:$F$175=F122)*($O$5:$O$175&gt;O122))+1</f>
        <v>3</v>
      </c>
    </row>
    <row r="123" s="1" customFormat="1" ht="34.5" customHeight="1" spans="1:16">
      <c r="A123" s="9">
        <v>119</v>
      </c>
      <c r="B123" s="18" t="s">
        <v>332</v>
      </c>
      <c r="C123" s="18" t="s">
        <v>19</v>
      </c>
      <c r="D123" s="123" t="s">
        <v>333</v>
      </c>
      <c r="E123" s="124" t="s">
        <v>334</v>
      </c>
      <c r="F123" s="125" t="s">
        <v>335</v>
      </c>
      <c r="G123" s="14">
        <v>1</v>
      </c>
      <c r="H123" s="15">
        <v>105</v>
      </c>
      <c r="I123" s="15">
        <v>103</v>
      </c>
      <c r="J123" s="15">
        <v>208</v>
      </c>
      <c r="K123" s="24"/>
      <c r="L123" s="25">
        <v>27.7333333333333</v>
      </c>
      <c r="M123" s="26">
        <v>81.4</v>
      </c>
      <c r="N123" s="27">
        <f t="shared" si="4"/>
        <v>48.84</v>
      </c>
      <c r="O123" s="27">
        <f t="shared" si="3"/>
        <v>76.5733333333333</v>
      </c>
      <c r="P123" s="24">
        <f>SUMPRODUCT(($F$5:$F$175=F123)*($O$5:$O$175&gt;O123))+1</f>
        <v>1</v>
      </c>
    </row>
    <row r="124" s="1" customFormat="1" ht="34.5" customHeight="1" spans="1:16">
      <c r="A124" s="9">
        <v>120</v>
      </c>
      <c r="B124" s="18" t="s">
        <v>332</v>
      </c>
      <c r="C124" s="18" t="s">
        <v>19</v>
      </c>
      <c r="D124" s="123" t="s">
        <v>336</v>
      </c>
      <c r="E124" s="124" t="s">
        <v>337</v>
      </c>
      <c r="F124" s="125" t="s">
        <v>335</v>
      </c>
      <c r="G124" s="16"/>
      <c r="H124" s="15">
        <v>91.5</v>
      </c>
      <c r="I124" s="15">
        <v>114.5</v>
      </c>
      <c r="J124" s="15">
        <v>206</v>
      </c>
      <c r="K124" s="24"/>
      <c r="L124" s="25">
        <v>27.4666666666667</v>
      </c>
      <c r="M124" s="26">
        <v>80.8</v>
      </c>
      <c r="N124" s="27">
        <f t="shared" si="4"/>
        <v>48.48</v>
      </c>
      <c r="O124" s="27">
        <f t="shared" si="3"/>
        <v>75.9466666666667</v>
      </c>
      <c r="P124" s="24">
        <f>SUMPRODUCT(($F$5:$F$175=F124)*($O$5:$O$175&gt;O124))+1</f>
        <v>2</v>
      </c>
    </row>
    <row r="125" s="1" customFormat="1" ht="34.5" customHeight="1" spans="1:16">
      <c r="A125" s="9">
        <v>121</v>
      </c>
      <c r="B125" s="18" t="s">
        <v>332</v>
      </c>
      <c r="C125" s="18" t="s">
        <v>19</v>
      </c>
      <c r="D125" s="123" t="s">
        <v>338</v>
      </c>
      <c r="E125" s="124" t="s">
        <v>339</v>
      </c>
      <c r="F125" s="125" t="s">
        <v>335</v>
      </c>
      <c r="G125" s="17"/>
      <c r="H125" s="15">
        <v>95.5</v>
      </c>
      <c r="I125" s="15">
        <v>105</v>
      </c>
      <c r="J125" s="15">
        <v>200.5</v>
      </c>
      <c r="K125" s="24"/>
      <c r="L125" s="25">
        <v>26.7333333333333</v>
      </c>
      <c r="M125" s="26" t="s">
        <v>134</v>
      </c>
      <c r="N125" s="27">
        <v>0</v>
      </c>
      <c r="O125" s="27">
        <f t="shared" si="3"/>
        <v>26.7333333333333</v>
      </c>
      <c r="P125" s="24">
        <f>SUMPRODUCT(($F$5:$F$175=F125)*($O$5:$O$175&gt;O125))+1</f>
        <v>3</v>
      </c>
    </row>
    <row r="126" s="1" customFormat="1" ht="34.5" customHeight="1" spans="1:16">
      <c r="A126" s="9">
        <v>122</v>
      </c>
      <c r="B126" s="18" t="s">
        <v>340</v>
      </c>
      <c r="C126" s="18" t="s">
        <v>19</v>
      </c>
      <c r="D126" s="123" t="s">
        <v>341</v>
      </c>
      <c r="E126" s="124" t="s">
        <v>342</v>
      </c>
      <c r="F126" s="125" t="s">
        <v>343</v>
      </c>
      <c r="G126" s="14">
        <v>1</v>
      </c>
      <c r="H126" s="15">
        <v>98</v>
      </c>
      <c r="I126" s="15">
        <v>107</v>
      </c>
      <c r="J126" s="15">
        <v>205</v>
      </c>
      <c r="K126" s="24"/>
      <c r="L126" s="25">
        <v>27.3333333333333</v>
      </c>
      <c r="M126" s="26">
        <v>79.4</v>
      </c>
      <c r="N126" s="27">
        <f t="shared" ref="N126:N143" si="5">M126*0.6</f>
        <v>47.64</v>
      </c>
      <c r="O126" s="27">
        <f t="shared" si="3"/>
        <v>74.9733333333333</v>
      </c>
      <c r="P126" s="24">
        <f>SUMPRODUCT(($F$5:$F$175=F126)*($O$5:$O$175&gt;O126))+1</f>
        <v>2</v>
      </c>
    </row>
    <row r="127" s="1" customFormat="1" ht="34.5" customHeight="1" spans="1:16">
      <c r="A127" s="9">
        <v>123</v>
      </c>
      <c r="B127" s="18" t="s">
        <v>340</v>
      </c>
      <c r="C127" s="18" t="s">
        <v>19</v>
      </c>
      <c r="D127" s="123" t="s">
        <v>344</v>
      </c>
      <c r="E127" s="124" t="s">
        <v>345</v>
      </c>
      <c r="F127" s="125" t="s">
        <v>343</v>
      </c>
      <c r="G127" s="16"/>
      <c r="H127" s="15">
        <v>106</v>
      </c>
      <c r="I127" s="15">
        <v>99</v>
      </c>
      <c r="J127" s="15">
        <v>205</v>
      </c>
      <c r="K127" s="24"/>
      <c r="L127" s="25">
        <v>27.3333333333333</v>
      </c>
      <c r="M127" s="26">
        <v>77.2</v>
      </c>
      <c r="N127" s="27">
        <f t="shared" si="5"/>
        <v>46.32</v>
      </c>
      <c r="O127" s="27">
        <f t="shared" si="3"/>
        <v>73.6533333333333</v>
      </c>
      <c r="P127" s="24">
        <f>SUMPRODUCT(($F$5:$F$175=F127)*($O$5:$O$175&gt;O127))+1</f>
        <v>3</v>
      </c>
    </row>
    <row r="128" s="1" customFormat="1" ht="34.5" customHeight="1" spans="1:16">
      <c r="A128" s="9">
        <v>124</v>
      </c>
      <c r="B128" s="18" t="s">
        <v>340</v>
      </c>
      <c r="C128" s="18" t="s">
        <v>19</v>
      </c>
      <c r="D128" s="123" t="s">
        <v>346</v>
      </c>
      <c r="E128" s="124" t="s">
        <v>347</v>
      </c>
      <c r="F128" s="125" t="s">
        <v>343</v>
      </c>
      <c r="G128" s="17"/>
      <c r="H128" s="15">
        <v>97</v>
      </c>
      <c r="I128" s="15">
        <v>104</v>
      </c>
      <c r="J128" s="15">
        <v>201</v>
      </c>
      <c r="K128" s="24"/>
      <c r="L128" s="25">
        <v>26.8</v>
      </c>
      <c r="M128" s="26">
        <v>81.6</v>
      </c>
      <c r="N128" s="27">
        <f t="shared" si="5"/>
        <v>48.96</v>
      </c>
      <c r="O128" s="27">
        <f t="shared" si="3"/>
        <v>75.76</v>
      </c>
      <c r="P128" s="24">
        <f>SUMPRODUCT(($F$5:$F$175=F128)*($O$5:$O$175&gt;O128))+1</f>
        <v>1</v>
      </c>
    </row>
    <row r="129" s="1" customFormat="1" ht="34.5" customHeight="1" spans="1:16">
      <c r="A129" s="9">
        <v>125</v>
      </c>
      <c r="B129" s="18" t="s">
        <v>348</v>
      </c>
      <c r="C129" s="18" t="s">
        <v>349</v>
      </c>
      <c r="D129" s="123" t="s">
        <v>350</v>
      </c>
      <c r="E129" s="124" t="s">
        <v>351</v>
      </c>
      <c r="F129" s="125" t="s">
        <v>352</v>
      </c>
      <c r="G129" s="14">
        <v>1</v>
      </c>
      <c r="H129" s="15">
        <v>104</v>
      </c>
      <c r="I129" s="15">
        <v>108</v>
      </c>
      <c r="J129" s="15">
        <v>212</v>
      </c>
      <c r="K129" s="24"/>
      <c r="L129" s="25">
        <v>28.2666666666667</v>
      </c>
      <c r="M129" s="26">
        <v>79.6</v>
      </c>
      <c r="N129" s="27">
        <f t="shared" si="5"/>
        <v>47.76</v>
      </c>
      <c r="O129" s="27">
        <f t="shared" si="3"/>
        <v>76.0266666666667</v>
      </c>
      <c r="P129" s="24">
        <f>SUMPRODUCT(($F$5:$F$175=F129)*($O$5:$O$175&gt;O129))+1</f>
        <v>2</v>
      </c>
    </row>
    <row r="130" s="1" customFormat="1" ht="34.5" customHeight="1" spans="1:16">
      <c r="A130" s="9">
        <v>126</v>
      </c>
      <c r="B130" s="18" t="s">
        <v>348</v>
      </c>
      <c r="C130" s="18" t="s">
        <v>349</v>
      </c>
      <c r="D130" s="123" t="s">
        <v>353</v>
      </c>
      <c r="E130" s="124" t="s">
        <v>354</v>
      </c>
      <c r="F130" s="125" t="s">
        <v>352</v>
      </c>
      <c r="G130" s="16"/>
      <c r="H130" s="15">
        <v>90.5</v>
      </c>
      <c r="I130" s="15">
        <v>110.5</v>
      </c>
      <c r="J130" s="15">
        <v>201</v>
      </c>
      <c r="K130" s="24"/>
      <c r="L130" s="25">
        <v>26.8</v>
      </c>
      <c r="M130" s="26">
        <v>82.4</v>
      </c>
      <c r="N130" s="27">
        <f t="shared" si="5"/>
        <v>49.44</v>
      </c>
      <c r="O130" s="27">
        <f t="shared" si="3"/>
        <v>76.24</v>
      </c>
      <c r="P130" s="24">
        <f>SUMPRODUCT(($F$5:$F$175=F130)*($O$5:$O$175&gt;O130))+1</f>
        <v>1</v>
      </c>
    </row>
    <row r="131" s="1" customFormat="1" ht="34.5" customHeight="1" spans="1:16">
      <c r="A131" s="9">
        <v>127</v>
      </c>
      <c r="B131" s="18" t="s">
        <v>348</v>
      </c>
      <c r="C131" s="18" t="s">
        <v>349</v>
      </c>
      <c r="D131" s="123" t="s">
        <v>355</v>
      </c>
      <c r="E131" s="124" t="s">
        <v>356</v>
      </c>
      <c r="F131" s="125" t="s">
        <v>352</v>
      </c>
      <c r="G131" s="17"/>
      <c r="H131" s="15">
        <v>95.5</v>
      </c>
      <c r="I131" s="15">
        <v>105.5</v>
      </c>
      <c r="J131" s="15">
        <v>201</v>
      </c>
      <c r="K131" s="24"/>
      <c r="L131" s="25">
        <v>26.8</v>
      </c>
      <c r="M131" s="26">
        <v>80.6</v>
      </c>
      <c r="N131" s="27">
        <f t="shared" si="5"/>
        <v>48.36</v>
      </c>
      <c r="O131" s="27">
        <f t="shared" si="3"/>
        <v>75.16</v>
      </c>
      <c r="P131" s="24">
        <f>SUMPRODUCT(($F$5:$F$175=F131)*($O$5:$O$175&gt;O131))+1</f>
        <v>3</v>
      </c>
    </row>
    <row r="132" s="1" customFormat="1" ht="34.5" customHeight="1" spans="1:16">
      <c r="A132" s="9">
        <v>128</v>
      </c>
      <c r="B132" s="18" t="s">
        <v>357</v>
      </c>
      <c r="C132" s="18" t="s">
        <v>358</v>
      </c>
      <c r="D132" s="123" t="s">
        <v>359</v>
      </c>
      <c r="E132" s="124" t="s">
        <v>360</v>
      </c>
      <c r="F132" s="125" t="s">
        <v>361</v>
      </c>
      <c r="G132" s="14">
        <v>1</v>
      </c>
      <c r="H132" s="15">
        <v>102</v>
      </c>
      <c r="I132" s="15">
        <v>115.5</v>
      </c>
      <c r="J132" s="15">
        <v>217.5</v>
      </c>
      <c r="K132" s="24"/>
      <c r="L132" s="25">
        <v>29</v>
      </c>
      <c r="M132" s="26">
        <v>79.8</v>
      </c>
      <c r="N132" s="27">
        <f t="shared" si="5"/>
        <v>47.88</v>
      </c>
      <c r="O132" s="27">
        <f t="shared" si="3"/>
        <v>76.88</v>
      </c>
      <c r="P132" s="24">
        <f>SUMPRODUCT(($F$5:$F$175=F132)*($O$5:$O$175&gt;O132))+1</f>
        <v>1</v>
      </c>
    </row>
    <row r="133" s="1" customFormat="1" ht="34.5" customHeight="1" spans="1:16">
      <c r="A133" s="9">
        <v>129</v>
      </c>
      <c r="B133" s="18" t="s">
        <v>357</v>
      </c>
      <c r="C133" s="18" t="s">
        <v>358</v>
      </c>
      <c r="D133" s="123" t="s">
        <v>362</v>
      </c>
      <c r="E133" s="124" t="s">
        <v>363</v>
      </c>
      <c r="F133" s="125" t="s">
        <v>361</v>
      </c>
      <c r="G133" s="16"/>
      <c r="H133" s="15">
        <v>84</v>
      </c>
      <c r="I133" s="15">
        <v>107</v>
      </c>
      <c r="J133" s="15">
        <v>191</v>
      </c>
      <c r="K133" s="24"/>
      <c r="L133" s="25">
        <v>25.4666666666667</v>
      </c>
      <c r="M133" s="26">
        <v>82.4</v>
      </c>
      <c r="N133" s="27">
        <f t="shared" si="5"/>
        <v>49.44</v>
      </c>
      <c r="O133" s="27">
        <f t="shared" ref="O133:O175" si="6">L133+N133</f>
        <v>74.9066666666667</v>
      </c>
      <c r="P133" s="24">
        <f>SUMPRODUCT(($F$5:$F$175=F133)*($O$5:$O$175&gt;O133))+1</f>
        <v>2</v>
      </c>
    </row>
    <row r="134" s="1" customFormat="1" ht="34.5" customHeight="1" spans="1:16">
      <c r="A134" s="9">
        <v>130</v>
      </c>
      <c r="B134" s="18" t="s">
        <v>357</v>
      </c>
      <c r="C134" s="18" t="s">
        <v>358</v>
      </c>
      <c r="D134" s="123" t="s">
        <v>364</v>
      </c>
      <c r="E134" s="124" t="s">
        <v>365</v>
      </c>
      <c r="F134" s="125" t="s">
        <v>361</v>
      </c>
      <c r="G134" s="17"/>
      <c r="H134" s="15">
        <v>102</v>
      </c>
      <c r="I134" s="15">
        <v>88</v>
      </c>
      <c r="J134" s="15">
        <v>190</v>
      </c>
      <c r="K134" s="24"/>
      <c r="L134" s="25">
        <v>25.3333333333333</v>
      </c>
      <c r="M134" s="26">
        <v>80</v>
      </c>
      <c r="N134" s="27">
        <f t="shared" si="5"/>
        <v>48</v>
      </c>
      <c r="O134" s="27">
        <f t="shared" si="6"/>
        <v>73.3333333333333</v>
      </c>
      <c r="P134" s="24">
        <f>SUMPRODUCT(($F$5:$F$175=F134)*($O$5:$O$175&gt;O134))+1</f>
        <v>3</v>
      </c>
    </row>
    <row r="135" s="1" customFormat="1" ht="34.5" customHeight="1" spans="1:16">
      <c r="A135" s="9">
        <v>131</v>
      </c>
      <c r="B135" s="20" t="s">
        <v>366</v>
      </c>
      <c r="C135" s="20" t="s">
        <v>367</v>
      </c>
      <c r="D135" s="123" t="s">
        <v>368</v>
      </c>
      <c r="E135" s="124" t="s">
        <v>369</v>
      </c>
      <c r="F135" s="125" t="s">
        <v>370</v>
      </c>
      <c r="G135" s="14">
        <v>1</v>
      </c>
      <c r="H135" s="15">
        <v>64.5</v>
      </c>
      <c r="I135" s="15">
        <v>81</v>
      </c>
      <c r="J135" s="15">
        <v>145.5</v>
      </c>
      <c r="K135" s="24"/>
      <c r="L135" s="25">
        <v>19.4</v>
      </c>
      <c r="M135" s="26">
        <v>80</v>
      </c>
      <c r="N135" s="27">
        <f t="shared" si="5"/>
        <v>48</v>
      </c>
      <c r="O135" s="27">
        <f t="shared" si="6"/>
        <v>67.4</v>
      </c>
      <c r="P135" s="24">
        <f>SUMPRODUCT(($F$5:$F$175=F135)*($O$5:$O$175&gt;O135))+1</f>
        <v>1</v>
      </c>
    </row>
    <row r="136" s="1" customFormat="1" ht="34.5" customHeight="1" spans="1:16">
      <c r="A136" s="9">
        <v>132</v>
      </c>
      <c r="B136" s="20" t="s">
        <v>366</v>
      </c>
      <c r="C136" s="20" t="s">
        <v>367</v>
      </c>
      <c r="D136" s="123" t="s">
        <v>371</v>
      </c>
      <c r="E136" s="124" t="s">
        <v>372</v>
      </c>
      <c r="F136" s="125" t="s">
        <v>370</v>
      </c>
      <c r="G136" s="17"/>
      <c r="H136" s="15">
        <v>54.5</v>
      </c>
      <c r="I136" s="15">
        <v>84.5</v>
      </c>
      <c r="J136" s="15">
        <v>139</v>
      </c>
      <c r="K136" s="24"/>
      <c r="L136" s="25">
        <v>18.5333333333333</v>
      </c>
      <c r="M136" s="26">
        <v>72.8</v>
      </c>
      <c r="N136" s="27">
        <f t="shared" si="5"/>
        <v>43.68</v>
      </c>
      <c r="O136" s="27">
        <f t="shared" si="6"/>
        <v>62.2133333333333</v>
      </c>
      <c r="P136" s="24">
        <f>SUMPRODUCT(($F$5:$F$175=F136)*($O$5:$O$175&gt;O136))+1</f>
        <v>2</v>
      </c>
    </row>
    <row r="137" s="1" customFormat="1" ht="34.5" customHeight="1" spans="1:16">
      <c r="A137" s="9">
        <v>133</v>
      </c>
      <c r="B137" s="20" t="s">
        <v>373</v>
      </c>
      <c r="C137" s="20" t="s">
        <v>19</v>
      </c>
      <c r="D137" s="123" t="s">
        <v>374</v>
      </c>
      <c r="E137" s="124" t="s">
        <v>375</v>
      </c>
      <c r="F137" s="125" t="s">
        <v>376</v>
      </c>
      <c r="G137" s="14">
        <v>1</v>
      </c>
      <c r="H137" s="15">
        <v>86.5</v>
      </c>
      <c r="I137" s="15">
        <v>107.5</v>
      </c>
      <c r="J137" s="15">
        <v>194</v>
      </c>
      <c r="K137" s="24"/>
      <c r="L137" s="25">
        <v>25.8666666666667</v>
      </c>
      <c r="M137" s="26">
        <v>83.6</v>
      </c>
      <c r="N137" s="27">
        <f t="shared" si="5"/>
        <v>50.16</v>
      </c>
      <c r="O137" s="27">
        <f t="shared" si="6"/>
        <v>76.0266666666667</v>
      </c>
      <c r="P137" s="24">
        <f>SUMPRODUCT(($F$5:$F$175=F137)*($O$5:$O$175&gt;O137))+1</f>
        <v>1</v>
      </c>
    </row>
    <row r="138" s="1" customFormat="1" ht="34.5" customHeight="1" spans="1:16">
      <c r="A138" s="9">
        <v>134</v>
      </c>
      <c r="B138" s="20" t="s">
        <v>373</v>
      </c>
      <c r="C138" s="20" t="s">
        <v>19</v>
      </c>
      <c r="D138" s="123" t="s">
        <v>377</v>
      </c>
      <c r="E138" s="124" t="s">
        <v>378</v>
      </c>
      <c r="F138" s="125" t="s">
        <v>376</v>
      </c>
      <c r="G138" s="16"/>
      <c r="H138" s="15">
        <v>91</v>
      </c>
      <c r="I138" s="15">
        <v>92.5</v>
      </c>
      <c r="J138" s="15">
        <v>183.5</v>
      </c>
      <c r="K138" s="24"/>
      <c r="L138" s="25">
        <v>24.4666666666667</v>
      </c>
      <c r="M138" s="26">
        <v>83.6</v>
      </c>
      <c r="N138" s="27">
        <f t="shared" si="5"/>
        <v>50.16</v>
      </c>
      <c r="O138" s="27">
        <f t="shared" si="6"/>
        <v>74.6266666666667</v>
      </c>
      <c r="P138" s="24">
        <f>SUMPRODUCT(($F$5:$F$175=F138)*($O$5:$O$175&gt;O138))+1</f>
        <v>2</v>
      </c>
    </row>
    <row r="139" s="1" customFormat="1" ht="34.5" customHeight="1" spans="1:16">
      <c r="A139" s="9">
        <v>135</v>
      </c>
      <c r="B139" s="20" t="s">
        <v>373</v>
      </c>
      <c r="C139" s="20" t="s">
        <v>19</v>
      </c>
      <c r="D139" s="123" t="s">
        <v>379</v>
      </c>
      <c r="E139" s="124" t="s">
        <v>380</v>
      </c>
      <c r="F139" s="125" t="s">
        <v>376</v>
      </c>
      <c r="G139" s="17"/>
      <c r="H139" s="15">
        <v>80</v>
      </c>
      <c r="I139" s="15">
        <v>100</v>
      </c>
      <c r="J139" s="15">
        <v>180</v>
      </c>
      <c r="K139" s="24"/>
      <c r="L139" s="25">
        <v>24</v>
      </c>
      <c r="M139" s="26">
        <v>82.8</v>
      </c>
      <c r="N139" s="27">
        <f t="shared" si="5"/>
        <v>49.68</v>
      </c>
      <c r="O139" s="27">
        <f t="shared" si="6"/>
        <v>73.68</v>
      </c>
      <c r="P139" s="24">
        <f>SUMPRODUCT(($F$5:$F$175=F139)*($O$5:$O$175&gt;O139))+1</f>
        <v>3</v>
      </c>
    </row>
    <row r="140" s="1" customFormat="1" ht="34.5" customHeight="1" spans="1:16">
      <c r="A140" s="9">
        <v>136</v>
      </c>
      <c r="B140" s="20" t="s">
        <v>381</v>
      </c>
      <c r="C140" s="20" t="s">
        <v>19</v>
      </c>
      <c r="D140" s="123" t="s">
        <v>382</v>
      </c>
      <c r="E140" s="124" t="s">
        <v>383</v>
      </c>
      <c r="F140" s="125" t="s">
        <v>384</v>
      </c>
      <c r="G140" s="14">
        <v>1</v>
      </c>
      <c r="H140" s="15">
        <v>106.5</v>
      </c>
      <c r="I140" s="15">
        <v>104</v>
      </c>
      <c r="J140" s="15">
        <v>210.5</v>
      </c>
      <c r="K140" s="24"/>
      <c r="L140" s="25">
        <v>28.0666666666667</v>
      </c>
      <c r="M140" s="26">
        <v>83.6</v>
      </c>
      <c r="N140" s="27">
        <f t="shared" si="5"/>
        <v>50.16</v>
      </c>
      <c r="O140" s="27">
        <f t="shared" si="6"/>
        <v>78.2266666666667</v>
      </c>
      <c r="P140" s="24">
        <f>SUMPRODUCT(($F$5:$F$175=F140)*($O$5:$O$175&gt;O140))+1</f>
        <v>1</v>
      </c>
    </row>
    <row r="141" s="1" customFormat="1" ht="34.5" customHeight="1" spans="1:16">
      <c r="A141" s="9">
        <v>137</v>
      </c>
      <c r="B141" s="20" t="s">
        <v>381</v>
      </c>
      <c r="C141" s="20" t="s">
        <v>19</v>
      </c>
      <c r="D141" s="123" t="s">
        <v>385</v>
      </c>
      <c r="E141" s="124" t="s">
        <v>386</v>
      </c>
      <c r="F141" s="125" t="s">
        <v>384</v>
      </c>
      <c r="G141" s="16"/>
      <c r="H141" s="15">
        <v>107.5</v>
      </c>
      <c r="I141" s="15">
        <v>97.5</v>
      </c>
      <c r="J141" s="15">
        <v>205</v>
      </c>
      <c r="K141" s="24"/>
      <c r="L141" s="25">
        <v>27.3333333333333</v>
      </c>
      <c r="M141" s="26">
        <v>77.8</v>
      </c>
      <c r="N141" s="27">
        <f t="shared" si="5"/>
        <v>46.68</v>
      </c>
      <c r="O141" s="27">
        <f t="shared" si="6"/>
        <v>74.0133333333333</v>
      </c>
      <c r="P141" s="24">
        <f>SUMPRODUCT(($F$5:$F$175=F141)*($O$5:$O$175&gt;O141))+1</f>
        <v>3</v>
      </c>
    </row>
    <row r="142" s="1" customFormat="1" ht="34.5" customHeight="1" spans="1:16">
      <c r="A142" s="9">
        <v>138</v>
      </c>
      <c r="B142" s="20" t="s">
        <v>381</v>
      </c>
      <c r="C142" s="20" t="s">
        <v>19</v>
      </c>
      <c r="D142" s="123" t="s">
        <v>387</v>
      </c>
      <c r="E142" s="124" t="s">
        <v>388</v>
      </c>
      <c r="F142" s="125" t="s">
        <v>384</v>
      </c>
      <c r="G142" s="17"/>
      <c r="H142" s="15">
        <v>86</v>
      </c>
      <c r="I142" s="15">
        <v>107</v>
      </c>
      <c r="J142" s="15">
        <v>193</v>
      </c>
      <c r="K142" s="24"/>
      <c r="L142" s="25">
        <v>25.7333333333333</v>
      </c>
      <c r="M142" s="26">
        <v>82</v>
      </c>
      <c r="N142" s="27">
        <f t="shared" si="5"/>
        <v>49.2</v>
      </c>
      <c r="O142" s="27">
        <f t="shared" si="6"/>
        <v>74.9333333333333</v>
      </c>
      <c r="P142" s="24">
        <f>SUMPRODUCT(($F$5:$F$175=F142)*($O$5:$O$175&gt;O142))+1</f>
        <v>2</v>
      </c>
    </row>
    <row r="143" s="1" customFormat="1" ht="34.5" customHeight="1" spans="1:16">
      <c r="A143" s="9">
        <v>139</v>
      </c>
      <c r="B143" s="20" t="s">
        <v>381</v>
      </c>
      <c r="C143" s="20" t="s">
        <v>19</v>
      </c>
      <c r="D143" s="123" t="s">
        <v>389</v>
      </c>
      <c r="E143" s="124" t="s">
        <v>390</v>
      </c>
      <c r="F143" s="125" t="s">
        <v>391</v>
      </c>
      <c r="G143" s="14">
        <v>1</v>
      </c>
      <c r="H143" s="15">
        <v>93.5</v>
      </c>
      <c r="I143" s="15">
        <v>94</v>
      </c>
      <c r="J143" s="15">
        <v>187.5</v>
      </c>
      <c r="K143" s="24"/>
      <c r="L143" s="25">
        <v>25</v>
      </c>
      <c r="M143" s="26">
        <v>81.8</v>
      </c>
      <c r="N143" s="27">
        <f t="shared" si="5"/>
        <v>49.08</v>
      </c>
      <c r="O143" s="27">
        <f t="shared" si="6"/>
        <v>74.08</v>
      </c>
      <c r="P143" s="24">
        <f>SUMPRODUCT(($F$5:$F$175=F143)*($O$5:$O$175&gt;O143))+1</f>
        <v>1</v>
      </c>
    </row>
    <row r="144" s="1" customFormat="1" ht="34.5" customHeight="1" spans="1:16">
      <c r="A144" s="9">
        <v>140</v>
      </c>
      <c r="B144" s="20" t="s">
        <v>381</v>
      </c>
      <c r="C144" s="20" t="s">
        <v>19</v>
      </c>
      <c r="D144" s="123" t="s">
        <v>392</v>
      </c>
      <c r="E144" s="124" t="s">
        <v>393</v>
      </c>
      <c r="F144" s="125" t="s">
        <v>391</v>
      </c>
      <c r="G144" s="16"/>
      <c r="H144" s="15">
        <v>77.5</v>
      </c>
      <c r="I144" s="15">
        <v>97</v>
      </c>
      <c r="J144" s="15">
        <v>174.5</v>
      </c>
      <c r="K144" s="24"/>
      <c r="L144" s="25">
        <v>23.2666666666667</v>
      </c>
      <c r="M144" s="26" t="s">
        <v>134</v>
      </c>
      <c r="N144" s="27">
        <v>0</v>
      </c>
      <c r="O144" s="27">
        <f t="shared" si="6"/>
        <v>23.2666666666667</v>
      </c>
      <c r="P144" s="24">
        <f>SUMPRODUCT(($F$5:$F$175=F144)*($O$5:$O$175&gt;O144))+1</f>
        <v>3</v>
      </c>
    </row>
    <row r="145" s="1" customFormat="1" ht="34.5" customHeight="1" spans="1:16">
      <c r="A145" s="9">
        <v>141</v>
      </c>
      <c r="B145" s="20" t="s">
        <v>381</v>
      </c>
      <c r="C145" s="20" t="s">
        <v>19</v>
      </c>
      <c r="D145" s="123" t="s">
        <v>394</v>
      </c>
      <c r="E145" s="124" t="s">
        <v>395</v>
      </c>
      <c r="F145" s="125" t="s">
        <v>391</v>
      </c>
      <c r="G145" s="17"/>
      <c r="H145" s="15">
        <v>69.5</v>
      </c>
      <c r="I145" s="15">
        <v>98</v>
      </c>
      <c r="J145" s="15">
        <v>167.5</v>
      </c>
      <c r="K145" s="24"/>
      <c r="L145" s="25">
        <v>22.3333333333333</v>
      </c>
      <c r="M145" s="26">
        <v>83.6</v>
      </c>
      <c r="N145" s="27">
        <f t="shared" ref="N145:N147" si="7">M145*0.6</f>
        <v>50.16</v>
      </c>
      <c r="O145" s="27">
        <f t="shared" si="6"/>
        <v>72.4933333333333</v>
      </c>
      <c r="P145" s="24">
        <f>SUMPRODUCT(($F$5:$F$175=F145)*($O$5:$O$175&gt;O145))+1</f>
        <v>2</v>
      </c>
    </row>
    <row r="146" s="1" customFormat="1" ht="34.5" customHeight="1" spans="1:16">
      <c r="A146" s="9">
        <v>142</v>
      </c>
      <c r="B146" s="20" t="s">
        <v>381</v>
      </c>
      <c r="C146" s="20" t="s">
        <v>19</v>
      </c>
      <c r="D146" s="123" t="s">
        <v>396</v>
      </c>
      <c r="E146" s="124" t="s">
        <v>397</v>
      </c>
      <c r="F146" s="125" t="s">
        <v>398</v>
      </c>
      <c r="G146" s="14">
        <v>1</v>
      </c>
      <c r="H146" s="15">
        <v>78.5</v>
      </c>
      <c r="I146" s="15">
        <v>115.5</v>
      </c>
      <c r="J146" s="15">
        <v>194</v>
      </c>
      <c r="K146" s="24"/>
      <c r="L146" s="25">
        <v>25.8666666666667</v>
      </c>
      <c r="M146" s="26">
        <v>85.4</v>
      </c>
      <c r="N146" s="27">
        <f t="shared" si="7"/>
        <v>51.24</v>
      </c>
      <c r="O146" s="27">
        <f t="shared" si="6"/>
        <v>77.1066666666667</v>
      </c>
      <c r="P146" s="24">
        <f>SUMPRODUCT(($F$5:$F$175=F146)*($O$5:$O$175&gt;O146))+1</f>
        <v>1</v>
      </c>
    </row>
    <row r="147" s="1" customFormat="1" ht="34.5" customHeight="1" spans="1:16">
      <c r="A147" s="9">
        <v>143</v>
      </c>
      <c r="B147" s="20" t="s">
        <v>381</v>
      </c>
      <c r="C147" s="20" t="s">
        <v>19</v>
      </c>
      <c r="D147" s="123" t="s">
        <v>399</v>
      </c>
      <c r="E147" s="124" t="s">
        <v>400</v>
      </c>
      <c r="F147" s="125" t="s">
        <v>398</v>
      </c>
      <c r="G147" s="16"/>
      <c r="H147" s="15">
        <v>98</v>
      </c>
      <c r="I147" s="15">
        <v>94.5</v>
      </c>
      <c r="J147" s="15">
        <v>192.5</v>
      </c>
      <c r="K147" s="24"/>
      <c r="L147" s="25">
        <v>25.6666666666667</v>
      </c>
      <c r="M147" s="26">
        <v>82.4</v>
      </c>
      <c r="N147" s="27">
        <f t="shared" si="7"/>
        <v>49.44</v>
      </c>
      <c r="O147" s="27">
        <f t="shared" si="6"/>
        <v>75.1066666666667</v>
      </c>
      <c r="P147" s="24">
        <f>SUMPRODUCT(($F$5:$F$175=F147)*($O$5:$O$175&gt;O147))+1</f>
        <v>2</v>
      </c>
    </row>
    <row r="148" s="1" customFormat="1" ht="34.5" customHeight="1" spans="1:16">
      <c r="A148" s="9">
        <v>144</v>
      </c>
      <c r="B148" s="20" t="s">
        <v>381</v>
      </c>
      <c r="C148" s="20" t="s">
        <v>19</v>
      </c>
      <c r="D148" s="123" t="s">
        <v>401</v>
      </c>
      <c r="E148" s="124" t="s">
        <v>402</v>
      </c>
      <c r="F148" s="125" t="s">
        <v>398</v>
      </c>
      <c r="G148" s="17"/>
      <c r="H148" s="15">
        <v>87</v>
      </c>
      <c r="I148" s="15">
        <v>90.5</v>
      </c>
      <c r="J148" s="15">
        <v>177.5</v>
      </c>
      <c r="K148" s="24"/>
      <c r="L148" s="25">
        <v>23.6666666666667</v>
      </c>
      <c r="M148" s="26" t="s">
        <v>134</v>
      </c>
      <c r="N148" s="27">
        <v>0</v>
      </c>
      <c r="O148" s="27">
        <f t="shared" si="6"/>
        <v>23.6666666666667</v>
      </c>
      <c r="P148" s="24">
        <f>SUMPRODUCT(($F$5:$F$175=F148)*($O$5:$O$175&gt;O148))+1</f>
        <v>3</v>
      </c>
    </row>
    <row r="149" s="1" customFormat="1" ht="34.5" customHeight="1" spans="1:16">
      <c r="A149" s="9">
        <v>145</v>
      </c>
      <c r="B149" s="18" t="s">
        <v>403</v>
      </c>
      <c r="C149" s="18" t="s">
        <v>19</v>
      </c>
      <c r="D149" s="123" t="s">
        <v>404</v>
      </c>
      <c r="E149" s="124" t="s">
        <v>405</v>
      </c>
      <c r="F149" s="125" t="s">
        <v>406</v>
      </c>
      <c r="G149" s="14">
        <v>1</v>
      </c>
      <c r="H149" s="15">
        <v>78.5</v>
      </c>
      <c r="I149" s="15">
        <v>103.5</v>
      </c>
      <c r="J149" s="15">
        <v>182</v>
      </c>
      <c r="K149" s="24"/>
      <c r="L149" s="25">
        <v>24.2666666666667</v>
      </c>
      <c r="M149" s="26">
        <v>80.2</v>
      </c>
      <c r="N149" s="27">
        <f t="shared" ref="N149:N156" si="8">M149*0.6</f>
        <v>48.12</v>
      </c>
      <c r="O149" s="27">
        <f t="shared" si="6"/>
        <v>72.3866666666667</v>
      </c>
      <c r="P149" s="24">
        <f>SUMPRODUCT(($F$5:$F$175=F149)*($O$5:$O$175&gt;O149))+1</f>
        <v>2</v>
      </c>
    </row>
    <row r="150" s="1" customFormat="1" ht="34.5" customHeight="1" spans="1:16">
      <c r="A150" s="9">
        <v>146</v>
      </c>
      <c r="B150" s="18" t="s">
        <v>403</v>
      </c>
      <c r="C150" s="18" t="s">
        <v>19</v>
      </c>
      <c r="D150" s="123" t="s">
        <v>407</v>
      </c>
      <c r="E150" s="124" t="s">
        <v>408</v>
      </c>
      <c r="F150" s="125" t="s">
        <v>406</v>
      </c>
      <c r="G150" s="16"/>
      <c r="H150" s="15">
        <v>78</v>
      </c>
      <c r="I150" s="15">
        <v>101</v>
      </c>
      <c r="J150" s="15">
        <v>179</v>
      </c>
      <c r="K150" s="24"/>
      <c r="L150" s="25">
        <v>23.8666666666667</v>
      </c>
      <c r="M150" s="26">
        <v>82.4</v>
      </c>
      <c r="N150" s="27">
        <f t="shared" si="8"/>
        <v>49.44</v>
      </c>
      <c r="O150" s="27">
        <f t="shared" si="6"/>
        <v>73.3066666666667</v>
      </c>
      <c r="P150" s="24">
        <f>SUMPRODUCT(($F$5:$F$175=F150)*($O$5:$O$175&gt;O150))+1</f>
        <v>1</v>
      </c>
    </row>
    <row r="151" s="1" customFormat="1" ht="34.5" customHeight="1" spans="1:16">
      <c r="A151" s="9">
        <v>147</v>
      </c>
      <c r="B151" s="18" t="s">
        <v>403</v>
      </c>
      <c r="C151" s="18" t="s">
        <v>19</v>
      </c>
      <c r="D151" s="123" t="s">
        <v>409</v>
      </c>
      <c r="E151" s="124" t="s">
        <v>410</v>
      </c>
      <c r="F151" s="125" t="s">
        <v>406</v>
      </c>
      <c r="G151" s="17"/>
      <c r="H151" s="15">
        <v>80</v>
      </c>
      <c r="I151" s="15">
        <v>95.5</v>
      </c>
      <c r="J151" s="15">
        <v>175.5</v>
      </c>
      <c r="K151" s="24"/>
      <c r="L151" s="25">
        <v>23.4</v>
      </c>
      <c r="M151" s="26" t="s">
        <v>134</v>
      </c>
      <c r="N151" s="27">
        <v>0</v>
      </c>
      <c r="O151" s="27">
        <f t="shared" si="6"/>
        <v>23.4</v>
      </c>
      <c r="P151" s="24">
        <f>SUMPRODUCT(($F$5:$F$175=F151)*($O$5:$O$175&gt;O151))+1</f>
        <v>3</v>
      </c>
    </row>
    <row r="152" s="1" customFormat="1" ht="34.5" customHeight="1" spans="1:16">
      <c r="A152" s="9">
        <v>148</v>
      </c>
      <c r="B152" s="20" t="s">
        <v>411</v>
      </c>
      <c r="C152" s="9" t="s">
        <v>19</v>
      </c>
      <c r="D152" s="123" t="s">
        <v>412</v>
      </c>
      <c r="E152" s="124" t="s">
        <v>413</v>
      </c>
      <c r="F152" s="125" t="s">
        <v>414</v>
      </c>
      <c r="G152" s="14">
        <v>1</v>
      </c>
      <c r="H152" s="15">
        <v>76.5</v>
      </c>
      <c r="I152" s="15">
        <v>119</v>
      </c>
      <c r="J152" s="15">
        <v>195.5</v>
      </c>
      <c r="K152" s="24"/>
      <c r="L152" s="25">
        <v>26.0666666666667</v>
      </c>
      <c r="M152" s="26">
        <v>79.8</v>
      </c>
      <c r="N152" s="27">
        <f t="shared" si="8"/>
        <v>47.88</v>
      </c>
      <c r="O152" s="27">
        <f t="shared" si="6"/>
        <v>73.9466666666667</v>
      </c>
      <c r="P152" s="24">
        <f>SUMPRODUCT(($F$5:$F$175=F152)*($O$5:$O$175&gt;O152))+1</f>
        <v>1</v>
      </c>
    </row>
    <row r="153" s="1" customFormat="1" ht="34.5" customHeight="1" spans="1:16">
      <c r="A153" s="9">
        <v>149</v>
      </c>
      <c r="B153" s="20" t="s">
        <v>411</v>
      </c>
      <c r="C153" s="9" t="s">
        <v>19</v>
      </c>
      <c r="D153" s="123" t="s">
        <v>415</v>
      </c>
      <c r="E153" s="124" t="s">
        <v>416</v>
      </c>
      <c r="F153" s="125" t="s">
        <v>414</v>
      </c>
      <c r="G153" s="16"/>
      <c r="H153" s="15">
        <v>78.5</v>
      </c>
      <c r="I153" s="15">
        <v>74.5</v>
      </c>
      <c r="J153" s="15">
        <v>153</v>
      </c>
      <c r="K153" s="24"/>
      <c r="L153" s="25">
        <v>20.4</v>
      </c>
      <c r="M153" s="26">
        <v>77</v>
      </c>
      <c r="N153" s="27">
        <f t="shared" si="8"/>
        <v>46.2</v>
      </c>
      <c r="O153" s="27">
        <f t="shared" si="6"/>
        <v>66.6</v>
      </c>
      <c r="P153" s="24">
        <f>SUMPRODUCT(($F$5:$F$175=F153)*($O$5:$O$175&gt;O153))+1</f>
        <v>3</v>
      </c>
    </row>
    <row r="154" s="1" customFormat="1" ht="34.5" customHeight="1" spans="1:16">
      <c r="A154" s="9">
        <v>150</v>
      </c>
      <c r="B154" s="20" t="s">
        <v>411</v>
      </c>
      <c r="C154" s="9" t="s">
        <v>19</v>
      </c>
      <c r="D154" s="123" t="s">
        <v>417</v>
      </c>
      <c r="E154" s="124" t="s">
        <v>418</v>
      </c>
      <c r="F154" s="125" t="s">
        <v>414</v>
      </c>
      <c r="G154" s="17"/>
      <c r="H154" s="15">
        <v>74</v>
      </c>
      <c r="I154" s="15">
        <v>77.5</v>
      </c>
      <c r="J154" s="15">
        <v>151.5</v>
      </c>
      <c r="K154" s="24"/>
      <c r="L154" s="25">
        <v>20.2</v>
      </c>
      <c r="M154" s="26">
        <v>80</v>
      </c>
      <c r="N154" s="27">
        <f t="shared" si="8"/>
        <v>48</v>
      </c>
      <c r="O154" s="27">
        <f t="shared" si="6"/>
        <v>68.2</v>
      </c>
      <c r="P154" s="24">
        <f>SUMPRODUCT(($F$5:$F$175=F154)*($O$5:$O$175&gt;O154))+1</f>
        <v>2</v>
      </c>
    </row>
    <row r="155" s="1" customFormat="1" ht="34.5" customHeight="1" spans="1:16">
      <c r="A155" s="9">
        <v>151</v>
      </c>
      <c r="B155" s="20" t="s">
        <v>419</v>
      </c>
      <c r="C155" s="9" t="s">
        <v>19</v>
      </c>
      <c r="D155" s="123" t="s">
        <v>420</v>
      </c>
      <c r="E155" s="124" t="s">
        <v>421</v>
      </c>
      <c r="F155" s="125" t="s">
        <v>422</v>
      </c>
      <c r="G155" s="14">
        <v>1</v>
      </c>
      <c r="H155" s="15">
        <v>80.5</v>
      </c>
      <c r="I155" s="15">
        <v>94.5</v>
      </c>
      <c r="J155" s="15">
        <v>175</v>
      </c>
      <c r="K155" s="24"/>
      <c r="L155" s="25">
        <v>23.3333333333333</v>
      </c>
      <c r="M155" s="26">
        <v>86.2</v>
      </c>
      <c r="N155" s="27">
        <f t="shared" si="8"/>
        <v>51.72</v>
      </c>
      <c r="O155" s="27">
        <f t="shared" si="6"/>
        <v>75.0533333333333</v>
      </c>
      <c r="P155" s="24">
        <f>SUMPRODUCT(($F$5:$F$175=F155)*($O$5:$O$175&gt;O155))+1</f>
        <v>1</v>
      </c>
    </row>
    <row r="156" s="1" customFormat="1" ht="34.5" customHeight="1" spans="1:16">
      <c r="A156" s="9">
        <v>152</v>
      </c>
      <c r="B156" s="20" t="s">
        <v>419</v>
      </c>
      <c r="C156" s="9" t="s">
        <v>19</v>
      </c>
      <c r="D156" s="123" t="s">
        <v>423</v>
      </c>
      <c r="E156" s="124" t="s">
        <v>424</v>
      </c>
      <c r="F156" s="125" t="s">
        <v>422</v>
      </c>
      <c r="G156" s="16"/>
      <c r="H156" s="15">
        <v>82.5</v>
      </c>
      <c r="I156" s="15">
        <v>82</v>
      </c>
      <c r="J156" s="15">
        <v>164.5</v>
      </c>
      <c r="K156" s="24"/>
      <c r="L156" s="25">
        <v>21.9333333333333</v>
      </c>
      <c r="M156" s="26">
        <v>77.8</v>
      </c>
      <c r="N156" s="27">
        <f t="shared" si="8"/>
        <v>46.68</v>
      </c>
      <c r="O156" s="27">
        <f t="shared" si="6"/>
        <v>68.6133333333333</v>
      </c>
      <c r="P156" s="24">
        <f>SUMPRODUCT(($F$5:$F$175=F156)*($O$5:$O$175&gt;O156))+1</f>
        <v>2</v>
      </c>
    </row>
    <row r="157" s="1" customFormat="1" ht="34.5" customHeight="1" spans="1:16">
      <c r="A157" s="9">
        <v>153</v>
      </c>
      <c r="B157" s="20" t="s">
        <v>419</v>
      </c>
      <c r="C157" s="9" t="s">
        <v>19</v>
      </c>
      <c r="D157" s="123" t="s">
        <v>425</v>
      </c>
      <c r="E157" s="124" t="s">
        <v>426</v>
      </c>
      <c r="F157" s="125" t="s">
        <v>422</v>
      </c>
      <c r="G157" s="17"/>
      <c r="H157" s="15">
        <v>78</v>
      </c>
      <c r="I157" s="15">
        <v>86</v>
      </c>
      <c r="J157" s="15">
        <v>164</v>
      </c>
      <c r="K157" s="24"/>
      <c r="L157" s="25">
        <v>21.8666666666667</v>
      </c>
      <c r="M157" s="26" t="s">
        <v>134</v>
      </c>
      <c r="N157" s="27">
        <v>0</v>
      </c>
      <c r="O157" s="27">
        <f t="shared" si="6"/>
        <v>21.8666666666667</v>
      </c>
      <c r="P157" s="24">
        <f>SUMPRODUCT(($F$5:$F$175=F157)*($O$5:$O$175&gt;O157))+1</f>
        <v>3</v>
      </c>
    </row>
    <row r="158" s="1" customFormat="1" ht="34.5" customHeight="1" spans="1:16">
      <c r="A158" s="9">
        <v>154</v>
      </c>
      <c r="B158" s="20" t="s">
        <v>427</v>
      </c>
      <c r="C158" s="20" t="s">
        <v>19</v>
      </c>
      <c r="D158" s="123" t="s">
        <v>428</v>
      </c>
      <c r="E158" s="124" t="s">
        <v>429</v>
      </c>
      <c r="F158" s="125" t="s">
        <v>430</v>
      </c>
      <c r="G158" s="14">
        <v>1</v>
      </c>
      <c r="H158" s="15">
        <v>79</v>
      </c>
      <c r="I158" s="15">
        <v>92.5</v>
      </c>
      <c r="J158" s="15">
        <v>171.5</v>
      </c>
      <c r="K158" s="24"/>
      <c r="L158" s="25">
        <v>22.8666666666667</v>
      </c>
      <c r="M158" s="26">
        <v>79.2</v>
      </c>
      <c r="N158" s="27">
        <f t="shared" ref="N158:N164" si="9">M158*0.6</f>
        <v>47.52</v>
      </c>
      <c r="O158" s="27">
        <f t="shared" si="6"/>
        <v>70.3866666666667</v>
      </c>
      <c r="P158" s="24">
        <f>SUMPRODUCT(($F$5:$F$175=F158)*($O$5:$O$175&gt;O158))+1</f>
        <v>2</v>
      </c>
    </row>
    <row r="159" s="1" customFormat="1" ht="34.5" customHeight="1" spans="1:16">
      <c r="A159" s="9">
        <v>155</v>
      </c>
      <c r="B159" s="20" t="s">
        <v>427</v>
      </c>
      <c r="C159" s="20" t="s">
        <v>19</v>
      </c>
      <c r="D159" s="123" t="s">
        <v>431</v>
      </c>
      <c r="E159" s="124" t="s">
        <v>432</v>
      </c>
      <c r="F159" s="125" t="s">
        <v>430</v>
      </c>
      <c r="G159" s="16"/>
      <c r="H159" s="15">
        <v>77</v>
      </c>
      <c r="I159" s="15">
        <v>88.5</v>
      </c>
      <c r="J159" s="15">
        <v>165.5</v>
      </c>
      <c r="K159" s="24"/>
      <c r="L159" s="25">
        <v>22.0666666666667</v>
      </c>
      <c r="M159" s="26">
        <v>79.4</v>
      </c>
      <c r="N159" s="27">
        <f t="shared" si="9"/>
        <v>47.64</v>
      </c>
      <c r="O159" s="27">
        <f t="shared" si="6"/>
        <v>69.7066666666667</v>
      </c>
      <c r="P159" s="24">
        <f>SUMPRODUCT(($F$5:$F$175=F159)*($O$5:$O$175&gt;O159))+1</f>
        <v>3</v>
      </c>
    </row>
    <row r="160" s="1" customFormat="1" ht="34.5" customHeight="1" spans="1:16">
      <c r="A160" s="9">
        <v>156</v>
      </c>
      <c r="B160" s="20" t="s">
        <v>427</v>
      </c>
      <c r="C160" s="20" t="s">
        <v>19</v>
      </c>
      <c r="D160" s="123" t="s">
        <v>433</v>
      </c>
      <c r="E160" s="124" t="s">
        <v>434</v>
      </c>
      <c r="F160" s="125" t="s">
        <v>430</v>
      </c>
      <c r="G160" s="17"/>
      <c r="H160" s="15">
        <v>78</v>
      </c>
      <c r="I160" s="15">
        <v>82.5</v>
      </c>
      <c r="J160" s="15">
        <v>160.5</v>
      </c>
      <c r="K160" s="24"/>
      <c r="L160" s="25">
        <v>21.4</v>
      </c>
      <c r="M160" s="26">
        <v>82.8</v>
      </c>
      <c r="N160" s="27">
        <f t="shared" si="9"/>
        <v>49.68</v>
      </c>
      <c r="O160" s="27">
        <f t="shared" si="6"/>
        <v>71.08</v>
      </c>
      <c r="P160" s="24">
        <f>SUMPRODUCT(($F$5:$F$175=F160)*($O$5:$O$175&gt;O160))+1</f>
        <v>1</v>
      </c>
    </row>
    <row r="161" s="1" customFormat="1" ht="34.5" customHeight="1" spans="1:16">
      <c r="A161" s="9">
        <v>157</v>
      </c>
      <c r="B161" s="20" t="s">
        <v>427</v>
      </c>
      <c r="C161" s="20" t="s">
        <v>19</v>
      </c>
      <c r="D161" s="123" t="s">
        <v>435</v>
      </c>
      <c r="E161" s="124" t="s">
        <v>436</v>
      </c>
      <c r="F161" s="125" t="s">
        <v>437</v>
      </c>
      <c r="G161" s="14">
        <v>1</v>
      </c>
      <c r="H161" s="15">
        <v>99.5</v>
      </c>
      <c r="I161" s="15">
        <v>117</v>
      </c>
      <c r="J161" s="15">
        <v>216.5</v>
      </c>
      <c r="K161" s="24"/>
      <c r="L161" s="25">
        <v>28.8666666666667</v>
      </c>
      <c r="M161" s="26">
        <v>80.4</v>
      </c>
      <c r="N161" s="27">
        <f t="shared" si="9"/>
        <v>48.24</v>
      </c>
      <c r="O161" s="27">
        <f t="shared" si="6"/>
        <v>77.1066666666667</v>
      </c>
      <c r="P161" s="24">
        <f>SUMPRODUCT(($F$5:$F$175=F161)*($O$5:$O$175&gt;O161))+1</f>
        <v>2</v>
      </c>
    </row>
    <row r="162" s="1" customFormat="1" ht="34.5" customHeight="1" spans="1:16">
      <c r="A162" s="9">
        <v>158</v>
      </c>
      <c r="B162" s="20" t="s">
        <v>427</v>
      </c>
      <c r="C162" s="20" t="s">
        <v>19</v>
      </c>
      <c r="D162" s="123" t="s">
        <v>438</v>
      </c>
      <c r="E162" s="124" t="s">
        <v>439</v>
      </c>
      <c r="F162" s="125" t="s">
        <v>437</v>
      </c>
      <c r="G162" s="16"/>
      <c r="H162" s="15">
        <v>100</v>
      </c>
      <c r="I162" s="15">
        <v>115</v>
      </c>
      <c r="J162" s="15">
        <v>215</v>
      </c>
      <c r="K162" s="24"/>
      <c r="L162" s="25">
        <v>28.6666666666667</v>
      </c>
      <c r="M162" s="26">
        <v>83.2</v>
      </c>
      <c r="N162" s="27">
        <f t="shared" si="9"/>
        <v>49.92</v>
      </c>
      <c r="O162" s="27">
        <f t="shared" si="6"/>
        <v>78.5866666666667</v>
      </c>
      <c r="P162" s="24">
        <f>SUMPRODUCT(($F$5:$F$175=F162)*($O$5:$O$175&gt;O162))+1</f>
        <v>1</v>
      </c>
    </row>
    <row r="163" s="1" customFormat="1" ht="34.5" customHeight="1" spans="1:16">
      <c r="A163" s="9">
        <v>159</v>
      </c>
      <c r="B163" s="20" t="s">
        <v>427</v>
      </c>
      <c r="C163" s="20" t="s">
        <v>19</v>
      </c>
      <c r="D163" s="123" t="s">
        <v>440</v>
      </c>
      <c r="E163" s="124" t="s">
        <v>441</v>
      </c>
      <c r="F163" s="125" t="s">
        <v>437</v>
      </c>
      <c r="G163" s="17"/>
      <c r="H163" s="15">
        <v>102</v>
      </c>
      <c r="I163" s="15">
        <v>104.5</v>
      </c>
      <c r="J163" s="15">
        <v>206.5</v>
      </c>
      <c r="K163" s="24"/>
      <c r="L163" s="25">
        <v>27.5333333333333</v>
      </c>
      <c r="M163" s="26">
        <v>82.2</v>
      </c>
      <c r="N163" s="27">
        <f t="shared" si="9"/>
        <v>49.32</v>
      </c>
      <c r="O163" s="27">
        <f t="shared" si="6"/>
        <v>76.8533333333333</v>
      </c>
      <c r="P163" s="24">
        <f>SUMPRODUCT(($F$5:$F$175=F163)*($O$5:$O$175&gt;O163))+1</f>
        <v>3</v>
      </c>
    </row>
    <row r="164" s="1" customFormat="1" ht="34.5" customHeight="1" spans="1:16">
      <c r="A164" s="9">
        <v>160</v>
      </c>
      <c r="B164" s="20" t="s">
        <v>442</v>
      </c>
      <c r="C164" s="20" t="s">
        <v>19</v>
      </c>
      <c r="D164" s="123" t="s">
        <v>443</v>
      </c>
      <c r="E164" s="124" t="s">
        <v>444</v>
      </c>
      <c r="F164" s="125" t="s">
        <v>445</v>
      </c>
      <c r="G164" s="14">
        <v>1</v>
      </c>
      <c r="H164" s="15">
        <v>79</v>
      </c>
      <c r="I164" s="15">
        <v>86.5</v>
      </c>
      <c r="J164" s="15">
        <v>165.5</v>
      </c>
      <c r="K164" s="24">
        <v>5</v>
      </c>
      <c r="L164" s="25">
        <v>24.0666666666667</v>
      </c>
      <c r="M164" s="26">
        <v>83.4</v>
      </c>
      <c r="N164" s="27">
        <f t="shared" si="9"/>
        <v>50.04</v>
      </c>
      <c r="O164" s="27">
        <f t="shared" si="6"/>
        <v>74.1066666666667</v>
      </c>
      <c r="P164" s="24">
        <f>SUMPRODUCT(($F$5:$F$175=F164)*($O$5:$O$175&gt;O164))+1</f>
        <v>1</v>
      </c>
    </row>
    <row r="165" s="1" customFormat="1" ht="34.5" customHeight="1" spans="1:16">
      <c r="A165" s="9">
        <v>161</v>
      </c>
      <c r="B165" s="20" t="s">
        <v>442</v>
      </c>
      <c r="C165" s="20" t="s">
        <v>19</v>
      </c>
      <c r="D165" s="123" t="s">
        <v>446</v>
      </c>
      <c r="E165" s="124" t="s">
        <v>447</v>
      </c>
      <c r="F165" s="125" t="s">
        <v>445</v>
      </c>
      <c r="G165" s="16"/>
      <c r="H165" s="15">
        <v>67</v>
      </c>
      <c r="I165" s="15">
        <v>105</v>
      </c>
      <c r="J165" s="15">
        <v>172</v>
      </c>
      <c r="K165" s="24"/>
      <c r="L165" s="25">
        <v>22.9333333333333</v>
      </c>
      <c r="M165" s="26" t="s">
        <v>134</v>
      </c>
      <c r="N165" s="27">
        <v>0</v>
      </c>
      <c r="O165" s="27">
        <f t="shared" si="6"/>
        <v>22.9333333333333</v>
      </c>
      <c r="P165" s="24">
        <f>SUMPRODUCT(($F$5:$F$175=F165)*($O$5:$O$175&gt;O165))+1</f>
        <v>3</v>
      </c>
    </row>
    <row r="166" s="1" customFormat="1" ht="34.5" customHeight="1" spans="1:16">
      <c r="A166" s="9">
        <v>162</v>
      </c>
      <c r="B166" s="20" t="s">
        <v>442</v>
      </c>
      <c r="C166" s="20" t="s">
        <v>19</v>
      </c>
      <c r="D166" s="123" t="s">
        <v>448</v>
      </c>
      <c r="E166" s="124" t="s">
        <v>449</v>
      </c>
      <c r="F166" s="125" t="s">
        <v>445</v>
      </c>
      <c r="G166" s="17"/>
      <c r="H166" s="15">
        <v>66</v>
      </c>
      <c r="I166" s="15">
        <v>80.5</v>
      </c>
      <c r="J166" s="15">
        <v>146.5</v>
      </c>
      <c r="K166" s="24"/>
      <c r="L166" s="25">
        <v>19.5333333333333</v>
      </c>
      <c r="M166" s="26">
        <v>80</v>
      </c>
      <c r="N166" s="27">
        <f t="shared" ref="N166:N175" si="10">M166*0.6</f>
        <v>48</v>
      </c>
      <c r="O166" s="27">
        <f t="shared" si="6"/>
        <v>67.5333333333333</v>
      </c>
      <c r="P166" s="24">
        <f>SUMPRODUCT(($F$5:$F$175=F166)*($O$5:$O$175&gt;O166))+1</f>
        <v>2</v>
      </c>
    </row>
    <row r="167" s="1" customFormat="1" ht="34.5" customHeight="1" spans="1:16">
      <c r="A167" s="9">
        <v>163</v>
      </c>
      <c r="B167" s="20" t="s">
        <v>450</v>
      </c>
      <c r="C167" s="20" t="s">
        <v>19</v>
      </c>
      <c r="D167" s="123" t="s">
        <v>451</v>
      </c>
      <c r="E167" s="124" t="s">
        <v>452</v>
      </c>
      <c r="F167" s="125" t="s">
        <v>453</v>
      </c>
      <c r="G167" s="14">
        <v>1</v>
      </c>
      <c r="H167" s="15">
        <v>60</v>
      </c>
      <c r="I167" s="15">
        <v>80.5</v>
      </c>
      <c r="J167" s="15">
        <v>140.5</v>
      </c>
      <c r="K167" s="24"/>
      <c r="L167" s="25">
        <v>18.7333333333333</v>
      </c>
      <c r="M167" s="26">
        <v>82.2</v>
      </c>
      <c r="N167" s="27">
        <f t="shared" si="10"/>
        <v>49.32</v>
      </c>
      <c r="O167" s="27">
        <f t="shared" si="6"/>
        <v>68.0533333333333</v>
      </c>
      <c r="P167" s="24">
        <f>SUMPRODUCT(($F$5:$F$175=F167)*($O$5:$O$175&gt;O167))+1</f>
        <v>1</v>
      </c>
    </row>
    <row r="168" s="1" customFormat="1" ht="34.5" customHeight="1" spans="1:16">
      <c r="A168" s="9">
        <v>164</v>
      </c>
      <c r="B168" s="20" t="s">
        <v>450</v>
      </c>
      <c r="C168" s="20" t="s">
        <v>19</v>
      </c>
      <c r="D168" s="123" t="s">
        <v>454</v>
      </c>
      <c r="E168" s="124" t="s">
        <v>455</v>
      </c>
      <c r="F168" s="125" t="s">
        <v>453</v>
      </c>
      <c r="G168" s="16"/>
      <c r="H168" s="15">
        <v>55.5</v>
      </c>
      <c r="I168" s="15">
        <v>80.5</v>
      </c>
      <c r="J168" s="15">
        <v>136</v>
      </c>
      <c r="K168" s="24"/>
      <c r="L168" s="25">
        <v>18.1333333333333</v>
      </c>
      <c r="M168" s="26">
        <v>73.2</v>
      </c>
      <c r="N168" s="27">
        <f t="shared" si="10"/>
        <v>43.92</v>
      </c>
      <c r="O168" s="27">
        <f t="shared" si="6"/>
        <v>62.0533333333333</v>
      </c>
      <c r="P168" s="24">
        <f>SUMPRODUCT(($F$5:$F$175=F168)*($O$5:$O$175&gt;O168))+1</f>
        <v>3</v>
      </c>
    </row>
    <row r="169" s="1" customFormat="1" ht="34.5" customHeight="1" spans="1:16">
      <c r="A169" s="9">
        <v>165</v>
      </c>
      <c r="B169" s="20" t="s">
        <v>450</v>
      </c>
      <c r="C169" s="20" t="s">
        <v>19</v>
      </c>
      <c r="D169" s="123" t="s">
        <v>456</v>
      </c>
      <c r="E169" s="124" t="s">
        <v>457</v>
      </c>
      <c r="F169" s="125" t="s">
        <v>453</v>
      </c>
      <c r="G169" s="17"/>
      <c r="H169" s="15">
        <v>57.5</v>
      </c>
      <c r="I169" s="15">
        <v>55.5</v>
      </c>
      <c r="J169" s="15">
        <v>113</v>
      </c>
      <c r="K169" s="24"/>
      <c r="L169" s="25">
        <v>15.0666666666667</v>
      </c>
      <c r="M169" s="26">
        <v>79.2</v>
      </c>
      <c r="N169" s="27">
        <f t="shared" si="10"/>
        <v>47.52</v>
      </c>
      <c r="O169" s="27">
        <f t="shared" si="6"/>
        <v>62.5866666666667</v>
      </c>
      <c r="P169" s="24">
        <f>SUMPRODUCT(($F$5:$F$175=F169)*($O$5:$O$175&gt;O169))+1</f>
        <v>2</v>
      </c>
    </row>
    <row r="170" s="1" customFormat="1" ht="34.5" customHeight="1" spans="1:16">
      <c r="A170" s="9">
        <v>166</v>
      </c>
      <c r="B170" s="20" t="s">
        <v>458</v>
      </c>
      <c r="C170" s="20" t="s">
        <v>19</v>
      </c>
      <c r="D170" s="123" t="s">
        <v>459</v>
      </c>
      <c r="E170" s="124" t="s">
        <v>460</v>
      </c>
      <c r="F170" s="125" t="s">
        <v>461</v>
      </c>
      <c r="G170" s="14">
        <v>1</v>
      </c>
      <c r="H170" s="15">
        <v>80.5</v>
      </c>
      <c r="I170" s="15">
        <v>84</v>
      </c>
      <c r="J170" s="15">
        <v>164.5</v>
      </c>
      <c r="K170" s="24"/>
      <c r="L170" s="25">
        <v>21.9333333333333</v>
      </c>
      <c r="M170" s="26">
        <v>82.4</v>
      </c>
      <c r="N170" s="27">
        <f t="shared" si="10"/>
        <v>49.44</v>
      </c>
      <c r="O170" s="27">
        <f t="shared" si="6"/>
        <v>71.3733333333333</v>
      </c>
      <c r="P170" s="24">
        <f>SUMPRODUCT(($F$5:$F$175=F170)*($O$5:$O$175&gt;O170))+1</f>
        <v>1</v>
      </c>
    </row>
    <row r="171" s="1" customFormat="1" ht="34.5" customHeight="1" spans="1:16">
      <c r="A171" s="9">
        <v>167</v>
      </c>
      <c r="B171" s="20" t="s">
        <v>458</v>
      </c>
      <c r="C171" s="20" t="s">
        <v>19</v>
      </c>
      <c r="D171" s="123" t="s">
        <v>462</v>
      </c>
      <c r="E171" s="124" t="s">
        <v>463</v>
      </c>
      <c r="F171" s="125" t="s">
        <v>461</v>
      </c>
      <c r="G171" s="16"/>
      <c r="H171" s="15">
        <v>59.5</v>
      </c>
      <c r="I171" s="15">
        <v>64</v>
      </c>
      <c r="J171" s="15">
        <v>123.5</v>
      </c>
      <c r="K171" s="24"/>
      <c r="L171" s="25">
        <v>16.4666666666667</v>
      </c>
      <c r="M171" s="26">
        <v>74.8</v>
      </c>
      <c r="N171" s="27">
        <f t="shared" si="10"/>
        <v>44.88</v>
      </c>
      <c r="O171" s="27">
        <f t="shared" si="6"/>
        <v>61.3466666666667</v>
      </c>
      <c r="P171" s="24">
        <f>SUMPRODUCT(($F$5:$F$175=F171)*($O$5:$O$175&gt;O171))+1</f>
        <v>2</v>
      </c>
    </row>
    <row r="172" s="1" customFormat="1" ht="34.5" customHeight="1" spans="1:16">
      <c r="A172" s="9">
        <v>168</v>
      </c>
      <c r="B172" s="20" t="s">
        <v>458</v>
      </c>
      <c r="C172" s="20" t="s">
        <v>19</v>
      </c>
      <c r="D172" s="123" t="s">
        <v>464</v>
      </c>
      <c r="E172" s="124" t="s">
        <v>465</v>
      </c>
      <c r="F172" s="125" t="s">
        <v>461</v>
      </c>
      <c r="G172" s="17"/>
      <c r="H172" s="15">
        <v>51.5</v>
      </c>
      <c r="I172" s="15">
        <v>71</v>
      </c>
      <c r="J172" s="15">
        <v>122.5</v>
      </c>
      <c r="K172" s="24"/>
      <c r="L172" s="25">
        <v>16.3333333333333</v>
      </c>
      <c r="M172" s="26">
        <v>74</v>
      </c>
      <c r="N172" s="27">
        <f t="shared" si="10"/>
        <v>44.4</v>
      </c>
      <c r="O172" s="27">
        <f t="shared" si="6"/>
        <v>60.7333333333333</v>
      </c>
      <c r="P172" s="24">
        <f>SUMPRODUCT(($F$5:$F$175=F172)*($O$5:$O$175&gt;O172))+1</f>
        <v>3</v>
      </c>
    </row>
    <row r="173" s="1" customFormat="1" ht="34.5" customHeight="1" spans="1:16">
      <c r="A173" s="9">
        <v>169</v>
      </c>
      <c r="B173" s="20" t="s">
        <v>466</v>
      </c>
      <c r="C173" s="20" t="s">
        <v>19</v>
      </c>
      <c r="D173" s="123" t="s">
        <v>467</v>
      </c>
      <c r="E173" s="124" t="s">
        <v>468</v>
      </c>
      <c r="F173" s="125" t="s">
        <v>469</v>
      </c>
      <c r="G173" s="14">
        <v>1</v>
      </c>
      <c r="H173" s="15">
        <v>88</v>
      </c>
      <c r="I173" s="15">
        <v>95.5</v>
      </c>
      <c r="J173" s="15">
        <v>183.5</v>
      </c>
      <c r="K173" s="24"/>
      <c r="L173" s="25">
        <v>24.4666666666667</v>
      </c>
      <c r="M173" s="26">
        <v>80</v>
      </c>
      <c r="N173" s="27">
        <f t="shared" si="10"/>
        <v>48</v>
      </c>
      <c r="O173" s="27">
        <f t="shared" si="6"/>
        <v>72.4666666666667</v>
      </c>
      <c r="P173" s="24">
        <f>SUMPRODUCT(($F$5:$F$175=F173)*($O$5:$O$175&gt;O173))+1</f>
        <v>1</v>
      </c>
    </row>
    <row r="174" s="1" customFormat="1" ht="34.5" customHeight="1" spans="1:16">
      <c r="A174" s="9">
        <v>170</v>
      </c>
      <c r="B174" s="20" t="s">
        <v>466</v>
      </c>
      <c r="C174" s="20" t="s">
        <v>19</v>
      </c>
      <c r="D174" s="123" t="s">
        <v>470</v>
      </c>
      <c r="E174" s="124" t="s">
        <v>471</v>
      </c>
      <c r="F174" s="125" t="s">
        <v>469</v>
      </c>
      <c r="G174" s="16"/>
      <c r="H174" s="15">
        <v>68.5</v>
      </c>
      <c r="I174" s="15">
        <v>97.5</v>
      </c>
      <c r="J174" s="15">
        <v>166</v>
      </c>
      <c r="K174" s="24"/>
      <c r="L174" s="25">
        <v>22.1333333333333</v>
      </c>
      <c r="M174" s="26">
        <v>74.2</v>
      </c>
      <c r="N174" s="27">
        <f t="shared" si="10"/>
        <v>44.52</v>
      </c>
      <c r="O174" s="27">
        <f t="shared" si="6"/>
        <v>66.6533333333333</v>
      </c>
      <c r="P174" s="24">
        <f>SUMPRODUCT(($F$5:$F$175=F174)*($O$5:$O$175&gt;O174))+1</f>
        <v>3</v>
      </c>
    </row>
    <row r="175" s="1" customFormat="1" ht="34.5" customHeight="1" spans="1:16">
      <c r="A175" s="9">
        <v>171</v>
      </c>
      <c r="B175" s="20" t="s">
        <v>466</v>
      </c>
      <c r="C175" s="20" t="s">
        <v>19</v>
      </c>
      <c r="D175" s="123" t="s">
        <v>472</v>
      </c>
      <c r="E175" s="124" t="s">
        <v>473</v>
      </c>
      <c r="F175" s="125" t="s">
        <v>469</v>
      </c>
      <c r="G175" s="17"/>
      <c r="H175" s="15">
        <v>67</v>
      </c>
      <c r="I175" s="15">
        <v>87</v>
      </c>
      <c r="J175" s="15">
        <v>154</v>
      </c>
      <c r="K175" s="24"/>
      <c r="L175" s="25">
        <v>20.5333333333333</v>
      </c>
      <c r="M175" s="26">
        <v>78.8</v>
      </c>
      <c r="N175" s="27">
        <f t="shared" si="10"/>
        <v>47.28</v>
      </c>
      <c r="O175" s="27">
        <f t="shared" si="6"/>
        <v>67.8133333333333</v>
      </c>
      <c r="P175" s="24">
        <f>SUMPRODUCT(($F$5:$F$175=F175)*($O$5:$O$175&gt;O175))+1</f>
        <v>2</v>
      </c>
    </row>
  </sheetData>
  <autoFilter ref="A4:P175">
    <extLst/>
  </autoFilter>
  <mergeCells count="54">
    <mergeCell ref="A2:P2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8"/>
    <mergeCell ref="G59:G64"/>
    <mergeCell ref="G65:G67"/>
    <mergeCell ref="G68:G70"/>
    <mergeCell ref="G71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4"/>
    <mergeCell ref="G105:G110"/>
    <mergeCell ref="G111:G113"/>
    <mergeCell ref="G114:G116"/>
    <mergeCell ref="G117:G119"/>
    <mergeCell ref="G120:G122"/>
    <mergeCell ref="G123:G125"/>
    <mergeCell ref="G126:G128"/>
    <mergeCell ref="G129:G131"/>
    <mergeCell ref="G132:G134"/>
    <mergeCell ref="G135:G136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</mergeCells>
  <pageMargins left="0.944444444444444" right="0.904861111111111" top="0.786805555555556" bottom="0.369444444444444" header="0.314583333333333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5"/>
  <sheetViews>
    <sheetView topLeftCell="A165" workbookViewId="0">
      <selection activeCell="M178" sqref="M178"/>
    </sheetView>
  </sheetViews>
  <sheetFormatPr defaultColWidth="9" defaultRowHeight="13.5"/>
  <cols>
    <col min="1" max="1" width="4.625" customWidth="1"/>
    <col min="2" max="2" width="23.375" customWidth="1"/>
    <col min="3" max="3" width="14" customWidth="1"/>
    <col min="4" max="4" width="13.125" customWidth="1"/>
    <col min="5" max="5" width="7.375" customWidth="1"/>
    <col min="6" max="6" width="17.25" customWidth="1"/>
    <col min="7" max="7" width="6.75" customWidth="1"/>
    <col min="8" max="8" width="6.5" customWidth="1"/>
    <col min="9" max="9" width="6" customWidth="1"/>
    <col min="10" max="10" width="5.875" customWidth="1"/>
    <col min="11" max="11" width="10.875" customWidth="1"/>
    <col min="12" max="12" width="5.875" customWidth="1"/>
    <col min="14" max="14" width="12.625"/>
    <col min="15" max="15" width="5.875" customWidth="1"/>
    <col min="18" max="18" width="5.5" customWidth="1"/>
  </cols>
  <sheetData>
    <row r="1" ht="27" customHeight="1" spans="1:18">
      <c r="A1" s="2" t="s">
        <v>0</v>
      </c>
      <c r="B1" s="3"/>
      <c r="C1" s="3"/>
      <c r="E1" s="4"/>
      <c r="F1" s="3"/>
      <c r="R1" s="3"/>
    </row>
    <row r="2" ht="33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5"/>
    </row>
    <row r="3" ht="18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O3" s="6"/>
      <c r="R3" s="6"/>
    </row>
    <row r="4" ht="45" customHeight="1" spans="1:18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23" t="s">
        <v>14</v>
      </c>
      <c r="M4" s="23" t="s">
        <v>15</v>
      </c>
      <c r="N4" s="23" t="s">
        <v>16</v>
      </c>
      <c r="O4" s="8" t="s">
        <v>17</v>
      </c>
      <c r="R4" s="8" t="s">
        <v>8</v>
      </c>
    </row>
    <row r="5" s="1" customFormat="1" ht="34.5" customHeight="1" spans="1:18">
      <c r="A5" s="9">
        <v>1</v>
      </c>
      <c r="B5" s="10" t="s">
        <v>18</v>
      </c>
      <c r="C5" s="10" t="s">
        <v>19</v>
      </c>
      <c r="D5" s="123" t="s">
        <v>20</v>
      </c>
      <c r="E5" s="124" t="s">
        <v>21</v>
      </c>
      <c r="F5" s="125" t="s">
        <v>22</v>
      </c>
      <c r="G5" s="15">
        <v>99</v>
      </c>
      <c r="H5" s="15">
        <v>109</v>
      </c>
      <c r="I5" s="15">
        <v>208</v>
      </c>
      <c r="J5" s="24"/>
      <c r="K5" s="25">
        <v>27.7333333333333</v>
      </c>
      <c r="L5" s="26">
        <v>82.6</v>
      </c>
      <c r="M5" s="27">
        <f t="shared" ref="M5:M45" si="0">L5*0.6</f>
        <v>49.56</v>
      </c>
      <c r="N5" s="27">
        <f t="shared" ref="N5:N68" si="1">K5+M5</f>
        <v>77.2933333333333</v>
      </c>
      <c r="O5" s="24">
        <f>SUMPRODUCT(($F$5:$F$175=F5)*($N$5:$N$175&gt;N5))+1</f>
        <v>1</v>
      </c>
      <c r="R5" s="14">
        <v>1</v>
      </c>
    </row>
    <row r="6" s="1" customFormat="1" ht="34.5" customHeight="1" spans="1:18">
      <c r="A6" s="9">
        <v>2</v>
      </c>
      <c r="B6" s="10" t="s">
        <v>18</v>
      </c>
      <c r="C6" s="10" t="s">
        <v>19</v>
      </c>
      <c r="D6" s="123" t="s">
        <v>23</v>
      </c>
      <c r="E6" s="124" t="s">
        <v>24</v>
      </c>
      <c r="F6" s="125" t="s">
        <v>22</v>
      </c>
      <c r="G6" s="15">
        <v>88</v>
      </c>
      <c r="H6" s="15">
        <v>100.5</v>
      </c>
      <c r="I6" s="15">
        <v>188.5</v>
      </c>
      <c r="J6" s="24"/>
      <c r="K6" s="25">
        <v>25.1333333333333</v>
      </c>
      <c r="L6" s="26">
        <v>80</v>
      </c>
      <c r="M6" s="27">
        <f t="shared" si="0"/>
        <v>48</v>
      </c>
      <c r="N6" s="27">
        <f t="shared" si="1"/>
        <v>73.1333333333333</v>
      </c>
      <c r="O6" s="24">
        <f>SUMPRODUCT(($F$5:$F$175=F6)*($N$5:$N$175&gt;N6))+1</f>
        <v>2</v>
      </c>
      <c r="R6" s="16"/>
    </row>
    <row r="7" s="1" customFormat="1" ht="34.5" customHeight="1" spans="1:18">
      <c r="A7" s="9">
        <v>3</v>
      </c>
      <c r="B7" s="10" t="s">
        <v>18</v>
      </c>
      <c r="C7" s="10" t="s">
        <v>19</v>
      </c>
      <c r="D7" s="123" t="s">
        <v>25</v>
      </c>
      <c r="E7" s="124" t="s">
        <v>26</v>
      </c>
      <c r="F7" s="125" t="s">
        <v>22</v>
      </c>
      <c r="G7" s="15">
        <v>89</v>
      </c>
      <c r="H7" s="15">
        <v>99</v>
      </c>
      <c r="I7" s="15">
        <v>188</v>
      </c>
      <c r="J7" s="24"/>
      <c r="K7" s="25">
        <v>25.0666666666667</v>
      </c>
      <c r="L7" s="26">
        <v>78.8</v>
      </c>
      <c r="M7" s="27">
        <f t="shared" si="0"/>
        <v>47.28</v>
      </c>
      <c r="N7" s="27">
        <f t="shared" si="1"/>
        <v>72.3466666666667</v>
      </c>
      <c r="O7" s="24">
        <f>SUMPRODUCT(($F$5:$F$175=F7)*($N$5:$N$175&gt;N7))+1</f>
        <v>3</v>
      </c>
      <c r="R7" s="17"/>
    </row>
    <row r="8" s="1" customFormat="1" ht="34.5" customHeight="1" spans="1:18">
      <c r="A8" s="9">
        <v>4</v>
      </c>
      <c r="B8" s="18" t="s">
        <v>27</v>
      </c>
      <c r="C8" s="18" t="s">
        <v>28</v>
      </c>
      <c r="D8" s="123" t="s">
        <v>29</v>
      </c>
      <c r="E8" s="124" t="s">
        <v>30</v>
      </c>
      <c r="F8" s="125" t="s">
        <v>31</v>
      </c>
      <c r="G8" s="15">
        <v>92.5</v>
      </c>
      <c r="H8" s="15">
        <v>126.5</v>
      </c>
      <c r="I8" s="15">
        <v>219</v>
      </c>
      <c r="J8" s="24"/>
      <c r="K8" s="25">
        <v>29.2</v>
      </c>
      <c r="L8" s="26">
        <v>81</v>
      </c>
      <c r="M8" s="27">
        <f t="shared" si="0"/>
        <v>48.6</v>
      </c>
      <c r="N8" s="27">
        <f t="shared" si="1"/>
        <v>77.8</v>
      </c>
      <c r="O8" s="24">
        <f>SUMPRODUCT(($F$5:$F$175=F8)*($N$5:$N$175&gt;N8))+1</f>
        <v>1</v>
      </c>
      <c r="R8" s="14">
        <v>1</v>
      </c>
    </row>
    <row r="9" s="1" customFormat="1" ht="34.5" customHeight="1" spans="1:18">
      <c r="A9" s="9">
        <v>5</v>
      </c>
      <c r="B9" s="18" t="s">
        <v>27</v>
      </c>
      <c r="C9" s="18" t="s">
        <v>28</v>
      </c>
      <c r="D9" s="123" t="s">
        <v>32</v>
      </c>
      <c r="E9" s="124" t="s">
        <v>33</v>
      </c>
      <c r="F9" s="125" t="s">
        <v>31</v>
      </c>
      <c r="G9" s="15">
        <v>122.5</v>
      </c>
      <c r="H9" s="15">
        <v>91.5</v>
      </c>
      <c r="I9" s="15">
        <v>214</v>
      </c>
      <c r="J9" s="24"/>
      <c r="K9" s="25">
        <v>28.5333333333333</v>
      </c>
      <c r="L9" s="26">
        <v>81.8</v>
      </c>
      <c r="M9" s="27">
        <f t="shared" si="0"/>
        <v>49.08</v>
      </c>
      <c r="N9" s="27">
        <f t="shared" si="1"/>
        <v>77.6133333333333</v>
      </c>
      <c r="O9" s="24">
        <f>SUMPRODUCT(($F$5:$F$175=F9)*($N$5:$N$175&gt;N9))+1</f>
        <v>2</v>
      </c>
      <c r="R9" s="16"/>
    </row>
    <row r="10" s="1" customFormat="1" ht="34.5" customHeight="1" spans="1:18">
      <c r="A10" s="9">
        <v>6</v>
      </c>
      <c r="B10" s="18" t="s">
        <v>27</v>
      </c>
      <c r="C10" s="18" t="s">
        <v>28</v>
      </c>
      <c r="D10" s="123" t="s">
        <v>34</v>
      </c>
      <c r="E10" s="124" t="s">
        <v>35</v>
      </c>
      <c r="F10" s="125" t="s">
        <v>31</v>
      </c>
      <c r="G10" s="15">
        <v>103</v>
      </c>
      <c r="H10" s="15">
        <v>106</v>
      </c>
      <c r="I10" s="15">
        <v>209</v>
      </c>
      <c r="J10" s="24"/>
      <c r="K10" s="25">
        <v>27.8666666666667</v>
      </c>
      <c r="L10" s="26">
        <v>82.6</v>
      </c>
      <c r="M10" s="27">
        <f t="shared" si="0"/>
        <v>49.56</v>
      </c>
      <c r="N10" s="27">
        <f t="shared" si="1"/>
        <v>77.4266666666667</v>
      </c>
      <c r="O10" s="24">
        <f>SUMPRODUCT(($F$5:$F$175=F10)*($N$5:$N$175&gt;N10))+1</f>
        <v>3</v>
      </c>
      <c r="R10" s="17"/>
    </row>
    <row r="11" s="1" customFormat="1" ht="34.5" customHeight="1" spans="1:18">
      <c r="A11" s="9">
        <v>7</v>
      </c>
      <c r="B11" s="18" t="s">
        <v>36</v>
      </c>
      <c r="C11" s="18" t="s">
        <v>37</v>
      </c>
      <c r="D11" s="123" t="s">
        <v>38</v>
      </c>
      <c r="E11" s="124" t="s">
        <v>39</v>
      </c>
      <c r="F11" s="125" t="s">
        <v>40</v>
      </c>
      <c r="G11" s="15">
        <v>108.5</v>
      </c>
      <c r="H11" s="15">
        <v>109.5</v>
      </c>
      <c r="I11" s="15">
        <v>218</v>
      </c>
      <c r="J11" s="24"/>
      <c r="K11" s="25">
        <v>29.0666666666667</v>
      </c>
      <c r="L11" s="26">
        <v>86.8</v>
      </c>
      <c r="M11" s="27">
        <f t="shared" si="0"/>
        <v>52.08</v>
      </c>
      <c r="N11" s="27">
        <f t="shared" si="1"/>
        <v>81.1466666666667</v>
      </c>
      <c r="O11" s="24">
        <f>SUMPRODUCT(($F$5:$F$175=F11)*($N$5:$N$175&gt;N11))+1</f>
        <v>1</v>
      </c>
      <c r="R11" s="14">
        <v>1</v>
      </c>
    </row>
    <row r="12" s="1" customFormat="1" ht="34.5" customHeight="1" spans="1:18">
      <c r="A12" s="9">
        <v>9</v>
      </c>
      <c r="B12" s="18" t="s">
        <v>36</v>
      </c>
      <c r="C12" s="18" t="s">
        <v>37</v>
      </c>
      <c r="D12" s="123" t="s">
        <v>43</v>
      </c>
      <c r="E12" s="124" t="s">
        <v>44</v>
      </c>
      <c r="F12" s="125" t="s">
        <v>40</v>
      </c>
      <c r="G12" s="15">
        <v>94.5</v>
      </c>
      <c r="H12" s="15">
        <v>88</v>
      </c>
      <c r="I12" s="15">
        <v>182.5</v>
      </c>
      <c r="J12" s="24"/>
      <c r="K12" s="25">
        <v>24.3333333333333</v>
      </c>
      <c r="L12" s="26">
        <v>83.8</v>
      </c>
      <c r="M12" s="27">
        <f t="shared" si="0"/>
        <v>50.28</v>
      </c>
      <c r="N12" s="27">
        <f t="shared" si="1"/>
        <v>74.6133333333333</v>
      </c>
      <c r="O12" s="24">
        <f>SUMPRODUCT(($F$5:$F$175=F12)*($N$5:$N$175&gt;N12))+1</f>
        <v>2</v>
      </c>
      <c r="R12" s="16"/>
    </row>
    <row r="13" s="1" customFormat="1" ht="34.5" customHeight="1" spans="1:18">
      <c r="A13" s="9">
        <v>8</v>
      </c>
      <c r="B13" s="18" t="s">
        <v>36</v>
      </c>
      <c r="C13" s="18" t="s">
        <v>37</v>
      </c>
      <c r="D13" s="123" t="s">
        <v>41</v>
      </c>
      <c r="E13" s="124" t="s">
        <v>42</v>
      </c>
      <c r="F13" s="125" t="s">
        <v>40</v>
      </c>
      <c r="G13" s="15">
        <v>78.5</v>
      </c>
      <c r="H13" s="15">
        <v>108</v>
      </c>
      <c r="I13" s="15">
        <v>186.5</v>
      </c>
      <c r="J13" s="24"/>
      <c r="K13" s="25">
        <v>24.8666666666667</v>
      </c>
      <c r="L13" s="26">
        <v>82.4</v>
      </c>
      <c r="M13" s="27">
        <f t="shared" si="0"/>
        <v>49.44</v>
      </c>
      <c r="N13" s="27">
        <f t="shared" si="1"/>
        <v>74.3066666666667</v>
      </c>
      <c r="O13" s="24">
        <f>SUMPRODUCT(($F$5:$F$175=F13)*($N$5:$N$175&gt;N13))+1</f>
        <v>3</v>
      </c>
      <c r="R13" s="17"/>
    </row>
    <row r="14" s="1" customFormat="1" ht="34.5" customHeight="1" spans="1:18">
      <c r="A14" s="9">
        <v>10</v>
      </c>
      <c r="B14" s="18" t="s">
        <v>45</v>
      </c>
      <c r="C14" s="18" t="s">
        <v>46</v>
      </c>
      <c r="D14" s="123" t="s">
        <v>47</v>
      </c>
      <c r="E14" s="124" t="s">
        <v>48</v>
      </c>
      <c r="F14" s="125" t="s">
        <v>49</v>
      </c>
      <c r="G14" s="15">
        <v>111</v>
      </c>
      <c r="H14" s="15">
        <v>97</v>
      </c>
      <c r="I14" s="15">
        <v>208</v>
      </c>
      <c r="J14" s="24"/>
      <c r="K14" s="25">
        <v>27.7333333333333</v>
      </c>
      <c r="L14" s="26">
        <v>84.6</v>
      </c>
      <c r="M14" s="27">
        <f t="shared" si="0"/>
        <v>50.76</v>
      </c>
      <c r="N14" s="27">
        <f t="shared" si="1"/>
        <v>78.4933333333333</v>
      </c>
      <c r="O14" s="24">
        <f>SUMPRODUCT(($F$5:$F$175=F14)*($N$5:$N$175&gt;N14))+1</f>
        <v>1</v>
      </c>
      <c r="R14" s="14">
        <v>1</v>
      </c>
    </row>
    <row r="15" s="1" customFormat="1" ht="34.5" customHeight="1" spans="1:18">
      <c r="A15" s="9">
        <v>11</v>
      </c>
      <c r="B15" s="18" t="s">
        <v>45</v>
      </c>
      <c r="C15" s="18" t="s">
        <v>46</v>
      </c>
      <c r="D15" s="123" t="s">
        <v>50</v>
      </c>
      <c r="E15" s="124" t="s">
        <v>51</v>
      </c>
      <c r="F15" s="125" t="s">
        <v>49</v>
      </c>
      <c r="G15" s="15">
        <v>106</v>
      </c>
      <c r="H15" s="15">
        <v>99</v>
      </c>
      <c r="I15" s="15">
        <v>205</v>
      </c>
      <c r="J15" s="24"/>
      <c r="K15" s="25">
        <v>27.3333333333333</v>
      </c>
      <c r="L15" s="26">
        <v>78.2</v>
      </c>
      <c r="M15" s="27">
        <f t="shared" si="0"/>
        <v>46.92</v>
      </c>
      <c r="N15" s="27">
        <f t="shared" si="1"/>
        <v>74.2533333333333</v>
      </c>
      <c r="O15" s="24">
        <f>SUMPRODUCT(($F$5:$F$175=F15)*($N$5:$N$175&gt;N15))+1</f>
        <v>2</v>
      </c>
      <c r="R15" s="16"/>
    </row>
    <row r="16" s="1" customFormat="1" ht="34.5" customHeight="1" spans="1:18">
      <c r="A16" s="9">
        <v>12</v>
      </c>
      <c r="B16" s="18" t="s">
        <v>45</v>
      </c>
      <c r="C16" s="18" t="s">
        <v>46</v>
      </c>
      <c r="D16" s="123" t="s">
        <v>52</v>
      </c>
      <c r="E16" s="124" t="s">
        <v>53</v>
      </c>
      <c r="F16" s="125" t="s">
        <v>49</v>
      </c>
      <c r="G16" s="15">
        <v>104</v>
      </c>
      <c r="H16" s="15">
        <v>100.5</v>
      </c>
      <c r="I16" s="15">
        <v>204.5</v>
      </c>
      <c r="J16" s="24"/>
      <c r="K16" s="25">
        <v>27.2666666666667</v>
      </c>
      <c r="L16" s="26">
        <v>75</v>
      </c>
      <c r="M16" s="27">
        <f t="shared" si="0"/>
        <v>45</v>
      </c>
      <c r="N16" s="27">
        <f t="shared" si="1"/>
        <v>72.2666666666667</v>
      </c>
      <c r="O16" s="24">
        <f>SUMPRODUCT(($F$5:$F$175=F16)*($N$5:$N$175&gt;N16))+1</f>
        <v>3</v>
      </c>
      <c r="R16" s="17"/>
    </row>
    <row r="17" s="1" customFormat="1" ht="34.5" customHeight="1" spans="1:18">
      <c r="A17" s="9">
        <v>14</v>
      </c>
      <c r="B17" s="19" t="s">
        <v>54</v>
      </c>
      <c r="C17" s="10" t="s">
        <v>55</v>
      </c>
      <c r="D17" s="123" t="s">
        <v>59</v>
      </c>
      <c r="E17" s="124" t="s">
        <v>60</v>
      </c>
      <c r="F17" s="125" t="s">
        <v>58</v>
      </c>
      <c r="G17" s="15">
        <v>83.5</v>
      </c>
      <c r="H17" s="15">
        <v>87.5</v>
      </c>
      <c r="I17" s="15">
        <v>171</v>
      </c>
      <c r="J17" s="24"/>
      <c r="K17" s="25">
        <v>22.8</v>
      </c>
      <c r="L17" s="26">
        <v>84.6</v>
      </c>
      <c r="M17" s="27">
        <f t="shared" si="0"/>
        <v>50.76</v>
      </c>
      <c r="N17" s="27">
        <f t="shared" si="1"/>
        <v>73.56</v>
      </c>
      <c r="O17" s="24">
        <f>SUMPRODUCT(($F$5:$F$175=F17)*($N$5:$N$175&gt;N17))+1</f>
        <v>1</v>
      </c>
      <c r="R17" s="14">
        <v>1</v>
      </c>
    </row>
    <row r="18" s="1" customFormat="1" ht="34.5" customHeight="1" spans="1:18">
      <c r="A18" s="9">
        <v>13</v>
      </c>
      <c r="B18" s="19" t="s">
        <v>54</v>
      </c>
      <c r="C18" s="10" t="s">
        <v>55</v>
      </c>
      <c r="D18" s="123" t="s">
        <v>56</v>
      </c>
      <c r="E18" s="124" t="s">
        <v>57</v>
      </c>
      <c r="F18" s="125" t="s">
        <v>58</v>
      </c>
      <c r="G18" s="15">
        <v>75.5</v>
      </c>
      <c r="H18" s="15">
        <v>111.9</v>
      </c>
      <c r="I18" s="15">
        <v>187.4</v>
      </c>
      <c r="J18" s="24"/>
      <c r="K18" s="25">
        <v>24.9866666666667</v>
      </c>
      <c r="L18" s="26">
        <v>80.8</v>
      </c>
      <c r="M18" s="27">
        <f t="shared" si="0"/>
        <v>48.48</v>
      </c>
      <c r="N18" s="27">
        <f t="shared" si="1"/>
        <v>73.4666666666667</v>
      </c>
      <c r="O18" s="24">
        <f>SUMPRODUCT(($F$5:$F$175=F18)*($N$5:$N$175&gt;N18))+1</f>
        <v>2</v>
      </c>
      <c r="R18" s="16"/>
    </row>
    <row r="19" s="1" customFormat="1" ht="34.5" customHeight="1" spans="1:18">
      <c r="A19" s="9">
        <v>15</v>
      </c>
      <c r="B19" s="19" t="s">
        <v>54</v>
      </c>
      <c r="C19" s="10" t="s">
        <v>55</v>
      </c>
      <c r="D19" s="123" t="s">
        <v>61</v>
      </c>
      <c r="E19" s="124" t="s">
        <v>62</v>
      </c>
      <c r="F19" s="125" t="s">
        <v>58</v>
      </c>
      <c r="G19" s="15">
        <v>71.5</v>
      </c>
      <c r="H19" s="15">
        <v>94.9</v>
      </c>
      <c r="I19" s="15">
        <v>166.4</v>
      </c>
      <c r="J19" s="24"/>
      <c r="K19" s="25">
        <v>22.1866666666667</v>
      </c>
      <c r="L19" s="26">
        <v>76.8</v>
      </c>
      <c r="M19" s="27">
        <f t="shared" si="0"/>
        <v>46.08</v>
      </c>
      <c r="N19" s="27">
        <f t="shared" si="1"/>
        <v>68.2666666666667</v>
      </c>
      <c r="O19" s="24">
        <f>SUMPRODUCT(($F$5:$F$175=F19)*($N$5:$N$175&gt;N19))+1</f>
        <v>3</v>
      </c>
      <c r="R19" s="17"/>
    </row>
    <row r="20" s="1" customFormat="1" ht="34.5" customHeight="1" spans="1:18">
      <c r="A20" s="9">
        <v>17</v>
      </c>
      <c r="B20" s="19" t="s">
        <v>63</v>
      </c>
      <c r="C20" s="19" t="s">
        <v>64</v>
      </c>
      <c r="D20" s="123" t="s">
        <v>68</v>
      </c>
      <c r="E20" s="124" t="s">
        <v>69</v>
      </c>
      <c r="F20" s="125" t="s">
        <v>67</v>
      </c>
      <c r="G20" s="15">
        <v>93.5</v>
      </c>
      <c r="H20" s="15">
        <v>99</v>
      </c>
      <c r="I20" s="15">
        <v>192.5</v>
      </c>
      <c r="J20" s="24"/>
      <c r="K20" s="25">
        <v>25.6666666666667</v>
      </c>
      <c r="L20" s="26">
        <v>84.2</v>
      </c>
      <c r="M20" s="27">
        <f t="shared" si="0"/>
        <v>50.52</v>
      </c>
      <c r="N20" s="27">
        <f t="shared" si="1"/>
        <v>76.1866666666667</v>
      </c>
      <c r="O20" s="24">
        <f>SUMPRODUCT(($F$5:$F$175=F20)*($N$5:$N$175&gt;N20))+1</f>
        <v>1</v>
      </c>
      <c r="R20" s="14">
        <v>1</v>
      </c>
    </row>
    <row r="21" s="1" customFormat="1" ht="34.5" customHeight="1" spans="1:18">
      <c r="A21" s="9">
        <v>16</v>
      </c>
      <c r="B21" s="19" t="s">
        <v>63</v>
      </c>
      <c r="C21" s="19" t="s">
        <v>64</v>
      </c>
      <c r="D21" s="123" t="s">
        <v>65</v>
      </c>
      <c r="E21" s="124" t="s">
        <v>66</v>
      </c>
      <c r="F21" s="125" t="s">
        <v>67</v>
      </c>
      <c r="G21" s="15">
        <v>101</v>
      </c>
      <c r="H21" s="15">
        <v>100</v>
      </c>
      <c r="I21" s="15">
        <v>201</v>
      </c>
      <c r="J21" s="24"/>
      <c r="K21" s="25">
        <v>26.8</v>
      </c>
      <c r="L21" s="26">
        <v>81.8</v>
      </c>
      <c r="M21" s="27">
        <f t="shared" si="0"/>
        <v>49.08</v>
      </c>
      <c r="N21" s="27">
        <f t="shared" si="1"/>
        <v>75.88</v>
      </c>
      <c r="O21" s="24">
        <f>SUMPRODUCT(($F$5:$F$175=F21)*($N$5:$N$175&gt;N21))+1</f>
        <v>2</v>
      </c>
      <c r="R21" s="16"/>
    </row>
    <row r="22" s="1" customFormat="1" ht="34.5" customHeight="1" spans="1:18">
      <c r="A22" s="9">
        <v>18</v>
      </c>
      <c r="B22" s="19" t="s">
        <v>63</v>
      </c>
      <c r="C22" s="19" t="s">
        <v>64</v>
      </c>
      <c r="D22" s="123" t="s">
        <v>70</v>
      </c>
      <c r="E22" s="124" t="s">
        <v>71</v>
      </c>
      <c r="F22" s="125" t="s">
        <v>67</v>
      </c>
      <c r="G22" s="15">
        <v>96.5</v>
      </c>
      <c r="H22" s="15">
        <v>93</v>
      </c>
      <c r="I22" s="15">
        <v>189.5</v>
      </c>
      <c r="J22" s="24"/>
      <c r="K22" s="25">
        <v>25.2666666666667</v>
      </c>
      <c r="L22" s="26">
        <v>80.8</v>
      </c>
      <c r="M22" s="27">
        <f t="shared" si="0"/>
        <v>48.48</v>
      </c>
      <c r="N22" s="27">
        <f t="shared" si="1"/>
        <v>73.7466666666667</v>
      </c>
      <c r="O22" s="24">
        <f>SUMPRODUCT(($F$5:$F$175=F22)*($N$5:$N$175&gt;N22))+1</f>
        <v>3</v>
      </c>
      <c r="R22" s="17"/>
    </row>
    <row r="23" s="1" customFormat="1" ht="34.5" customHeight="1" spans="1:18">
      <c r="A23" s="9">
        <v>20</v>
      </c>
      <c r="B23" s="18" t="s">
        <v>72</v>
      </c>
      <c r="C23" s="18" t="s">
        <v>19</v>
      </c>
      <c r="D23" s="123" t="s">
        <v>76</v>
      </c>
      <c r="E23" s="124" t="s">
        <v>77</v>
      </c>
      <c r="F23" s="125" t="s">
        <v>75</v>
      </c>
      <c r="G23" s="15">
        <v>99.5</v>
      </c>
      <c r="H23" s="15">
        <v>105</v>
      </c>
      <c r="I23" s="15">
        <v>204.5</v>
      </c>
      <c r="J23" s="24"/>
      <c r="K23" s="25">
        <v>27.2666666666667</v>
      </c>
      <c r="L23" s="26">
        <v>83.6</v>
      </c>
      <c r="M23" s="27">
        <f t="shared" si="0"/>
        <v>50.16</v>
      </c>
      <c r="N23" s="27">
        <f t="shared" si="1"/>
        <v>77.4266666666667</v>
      </c>
      <c r="O23" s="24">
        <f>SUMPRODUCT(($F$5:$F$175=F23)*($N$5:$N$175&gt;N23))+1</f>
        <v>1</v>
      </c>
      <c r="R23" s="14">
        <v>1</v>
      </c>
    </row>
    <row r="24" s="1" customFormat="1" ht="34.5" customHeight="1" spans="1:18">
      <c r="A24" s="9">
        <v>19</v>
      </c>
      <c r="B24" s="18" t="s">
        <v>72</v>
      </c>
      <c r="C24" s="18" t="s">
        <v>19</v>
      </c>
      <c r="D24" s="123" t="s">
        <v>73</v>
      </c>
      <c r="E24" s="124" t="s">
        <v>74</v>
      </c>
      <c r="F24" s="125" t="s">
        <v>75</v>
      </c>
      <c r="G24" s="15">
        <v>92</v>
      </c>
      <c r="H24" s="15">
        <v>119</v>
      </c>
      <c r="I24" s="15">
        <v>211</v>
      </c>
      <c r="J24" s="24"/>
      <c r="K24" s="25">
        <v>28.1333333333333</v>
      </c>
      <c r="L24" s="26">
        <v>82</v>
      </c>
      <c r="M24" s="27">
        <f t="shared" si="0"/>
        <v>49.2</v>
      </c>
      <c r="N24" s="27">
        <f t="shared" si="1"/>
        <v>77.3333333333333</v>
      </c>
      <c r="O24" s="24">
        <f>SUMPRODUCT(($F$5:$F$175=F24)*($N$5:$N$175&gt;N24))+1</f>
        <v>2</v>
      </c>
      <c r="R24" s="16"/>
    </row>
    <row r="25" s="1" customFormat="1" ht="34.5" customHeight="1" spans="1:18">
      <c r="A25" s="9">
        <v>21</v>
      </c>
      <c r="B25" s="18" t="s">
        <v>72</v>
      </c>
      <c r="C25" s="18" t="s">
        <v>19</v>
      </c>
      <c r="D25" s="123" t="s">
        <v>78</v>
      </c>
      <c r="E25" s="124" t="s">
        <v>79</v>
      </c>
      <c r="F25" s="125" t="s">
        <v>75</v>
      </c>
      <c r="G25" s="15">
        <v>101.5</v>
      </c>
      <c r="H25" s="15">
        <v>102.5</v>
      </c>
      <c r="I25" s="15">
        <v>204</v>
      </c>
      <c r="J25" s="24"/>
      <c r="K25" s="25">
        <v>27.2</v>
      </c>
      <c r="L25" s="26">
        <v>81.4</v>
      </c>
      <c r="M25" s="27">
        <f t="shared" si="0"/>
        <v>48.84</v>
      </c>
      <c r="N25" s="27">
        <f t="shared" si="1"/>
        <v>76.04</v>
      </c>
      <c r="O25" s="24">
        <f>SUMPRODUCT(($F$5:$F$175=F25)*($N$5:$N$175&gt;N25))+1</f>
        <v>3</v>
      </c>
      <c r="R25" s="17"/>
    </row>
    <row r="26" s="1" customFormat="1" ht="34.5" customHeight="1" spans="1:18">
      <c r="A26" s="9">
        <v>22</v>
      </c>
      <c r="B26" s="18" t="s">
        <v>80</v>
      </c>
      <c r="C26" s="18" t="s">
        <v>19</v>
      </c>
      <c r="D26" s="123" t="s">
        <v>81</v>
      </c>
      <c r="E26" s="124" t="s">
        <v>82</v>
      </c>
      <c r="F26" s="125" t="s">
        <v>83</v>
      </c>
      <c r="G26" s="15">
        <v>115</v>
      </c>
      <c r="H26" s="15">
        <v>118</v>
      </c>
      <c r="I26" s="15">
        <v>233</v>
      </c>
      <c r="J26" s="24"/>
      <c r="K26" s="25">
        <v>31.0666666666667</v>
      </c>
      <c r="L26" s="26">
        <v>83</v>
      </c>
      <c r="M26" s="27">
        <f t="shared" si="0"/>
        <v>49.8</v>
      </c>
      <c r="N26" s="27">
        <f t="shared" si="1"/>
        <v>80.8666666666667</v>
      </c>
      <c r="O26" s="24">
        <f>SUMPRODUCT(($F$5:$F$175=F26)*($N$5:$N$175&gt;N26))+1</f>
        <v>1</v>
      </c>
      <c r="R26" s="14">
        <v>1</v>
      </c>
    </row>
    <row r="27" s="1" customFormat="1" ht="34.5" customHeight="1" spans="1:18">
      <c r="A27" s="9">
        <v>23</v>
      </c>
      <c r="B27" s="18" t="s">
        <v>80</v>
      </c>
      <c r="C27" s="18" t="s">
        <v>19</v>
      </c>
      <c r="D27" s="123" t="s">
        <v>84</v>
      </c>
      <c r="E27" s="124" t="s">
        <v>85</v>
      </c>
      <c r="F27" s="125" t="s">
        <v>83</v>
      </c>
      <c r="G27" s="15">
        <v>91</v>
      </c>
      <c r="H27" s="15">
        <v>111</v>
      </c>
      <c r="I27" s="15">
        <v>202</v>
      </c>
      <c r="J27" s="24">
        <v>5</v>
      </c>
      <c r="K27" s="25">
        <v>28.9333333333333</v>
      </c>
      <c r="L27" s="26">
        <v>80.8</v>
      </c>
      <c r="M27" s="27">
        <f t="shared" si="0"/>
        <v>48.48</v>
      </c>
      <c r="N27" s="27">
        <f t="shared" si="1"/>
        <v>77.4133333333333</v>
      </c>
      <c r="O27" s="24">
        <f>SUMPRODUCT(($F$5:$F$175=F27)*($N$5:$N$175&gt;N27))+1</f>
        <v>2</v>
      </c>
      <c r="R27" s="16"/>
    </row>
    <row r="28" s="1" customFormat="1" ht="34.5" customHeight="1" spans="1:18">
      <c r="A28" s="9">
        <v>24</v>
      </c>
      <c r="B28" s="18" t="s">
        <v>80</v>
      </c>
      <c r="C28" s="18" t="s">
        <v>19</v>
      </c>
      <c r="D28" s="123" t="s">
        <v>86</v>
      </c>
      <c r="E28" s="124" t="s">
        <v>87</v>
      </c>
      <c r="F28" s="125" t="s">
        <v>83</v>
      </c>
      <c r="G28" s="15">
        <v>87.5</v>
      </c>
      <c r="H28" s="15">
        <v>115.5</v>
      </c>
      <c r="I28" s="15">
        <v>203</v>
      </c>
      <c r="J28" s="24"/>
      <c r="K28" s="25">
        <v>27.0666666666667</v>
      </c>
      <c r="L28" s="26">
        <v>80.2</v>
      </c>
      <c r="M28" s="27">
        <f t="shared" si="0"/>
        <v>48.12</v>
      </c>
      <c r="N28" s="27">
        <f t="shared" si="1"/>
        <v>75.1866666666667</v>
      </c>
      <c r="O28" s="24">
        <f>SUMPRODUCT(($F$5:$F$175=F28)*($N$5:$N$175&gt;N28))+1</f>
        <v>3</v>
      </c>
      <c r="R28" s="17"/>
    </row>
    <row r="29" s="1" customFormat="1" ht="34.5" customHeight="1" spans="1:18">
      <c r="A29" s="9">
        <v>27</v>
      </c>
      <c r="B29" s="18" t="s">
        <v>88</v>
      </c>
      <c r="C29" s="18" t="s">
        <v>89</v>
      </c>
      <c r="D29" s="123" t="s">
        <v>95</v>
      </c>
      <c r="E29" s="124" t="s">
        <v>96</v>
      </c>
      <c r="F29" s="125" t="s">
        <v>92</v>
      </c>
      <c r="G29" s="15">
        <v>96.5</v>
      </c>
      <c r="H29" s="15">
        <v>79</v>
      </c>
      <c r="I29" s="15">
        <v>175.5</v>
      </c>
      <c r="J29" s="24"/>
      <c r="K29" s="25">
        <v>23.4</v>
      </c>
      <c r="L29" s="26">
        <v>84</v>
      </c>
      <c r="M29" s="27">
        <f t="shared" si="0"/>
        <v>50.4</v>
      </c>
      <c r="N29" s="27">
        <f t="shared" si="1"/>
        <v>73.8</v>
      </c>
      <c r="O29" s="24">
        <f>SUMPRODUCT(($F$5:$F$175=F29)*($N$5:$N$175&gt;N29))+1</f>
        <v>1</v>
      </c>
      <c r="R29" s="14">
        <v>1</v>
      </c>
    </row>
    <row r="30" s="1" customFormat="1" ht="34.5" customHeight="1" spans="1:18">
      <c r="A30" s="9">
        <v>25</v>
      </c>
      <c r="B30" s="18" t="s">
        <v>88</v>
      </c>
      <c r="C30" s="18" t="s">
        <v>89</v>
      </c>
      <c r="D30" s="123" t="s">
        <v>90</v>
      </c>
      <c r="E30" s="124" t="s">
        <v>91</v>
      </c>
      <c r="F30" s="125" t="s">
        <v>92</v>
      </c>
      <c r="G30" s="15">
        <v>96</v>
      </c>
      <c r="H30" s="15">
        <v>89</v>
      </c>
      <c r="I30" s="15">
        <v>185</v>
      </c>
      <c r="J30" s="24"/>
      <c r="K30" s="25">
        <v>24.6666666666667</v>
      </c>
      <c r="L30" s="26">
        <v>79.8</v>
      </c>
      <c r="M30" s="27">
        <f t="shared" si="0"/>
        <v>47.88</v>
      </c>
      <c r="N30" s="27">
        <f t="shared" si="1"/>
        <v>72.5466666666667</v>
      </c>
      <c r="O30" s="24">
        <f>SUMPRODUCT(($F$5:$F$175=F30)*($N$5:$N$175&gt;N30))+1</f>
        <v>2</v>
      </c>
      <c r="R30" s="16"/>
    </row>
    <row r="31" s="1" customFormat="1" ht="34.5" customHeight="1" spans="1:18">
      <c r="A31" s="9">
        <v>26</v>
      </c>
      <c r="B31" s="18" t="s">
        <v>88</v>
      </c>
      <c r="C31" s="18" t="s">
        <v>89</v>
      </c>
      <c r="D31" s="123" t="s">
        <v>93</v>
      </c>
      <c r="E31" s="124" t="s">
        <v>94</v>
      </c>
      <c r="F31" s="125" t="s">
        <v>92</v>
      </c>
      <c r="G31" s="15">
        <v>74.5</v>
      </c>
      <c r="H31" s="15">
        <v>101.5</v>
      </c>
      <c r="I31" s="15">
        <v>176</v>
      </c>
      <c r="J31" s="24"/>
      <c r="K31" s="25">
        <v>23.4666666666667</v>
      </c>
      <c r="L31" s="26">
        <v>81.2</v>
      </c>
      <c r="M31" s="27">
        <f t="shared" si="0"/>
        <v>48.72</v>
      </c>
      <c r="N31" s="27">
        <f t="shared" si="1"/>
        <v>72.1866666666667</v>
      </c>
      <c r="O31" s="24">
        <f>SUMPRODUCT(($F$5:$F$175=F31)*($N$5:$N$175&gt;N31))+1</f>
        <v>3</v>
      </c>
      <c r="R31" s="17"/>
    </row>
    <row r="32" s="1" customFormat="1" ht="34.5" customHeight="1" spans="1:18">
      <c r="A32" s="9">
        <v>28</v>
      </c>
      <c r="B32" s="18" t="s">
        <v>97</v>
      </c>
      <c r="C32" s="18" t="s">
        <v>89</v>
      </c>
      <c r="D32" s="123" t="s">
        <v>98</v>
      </c>
      <c r="E32" s="124" t="s">
        <v>99</v>
      </c>
      <c r="F32" s="125" t="s">
        <v>100</v>
      </c>
      <c r="G32" s="15">
        <v>85.5</v>
      </c>
      <c r="H32" s="15">
        <v>101</v>
      </c>
      <c r="I32" s="15">
        <v>186.5</v>
      </c>
      <c r="J32" s="24"/>
      <c r="K32" s="25">
        <v>24.8666666666667</v>
      </c>
      <c r="L32" s="26">
        <v>81.8</v>
      </c>
      <c r="M32" s="27">
        <f t="shared" si="0"/>
        <v>49.08</v>
      </c>
      <c r="N32" s="27">
        <f t="shared" si="1"/>
        <v>73.9466666666667</v>
      </c>
      <c r="O32" s="24">
        <f>SUMPRODUCT(($F$5:$F$175=F32)*($N$5:$N$175&gt;N32))+1</f>
        <v>1</v>
      </c>
      <c r="R32" s="14">
        <v>1</v>
      </c>
    </row>
    <row r="33" s="1" customFormat="1" ht="34.5" customHeight="1" spans="1:18">
      <c r="A33" s="9">
        <v>29</v>
      </c>
      <c r="B33" s="18" t="s">
        <v>97</v>
      </c>
      <c r="C33" s="18" t="s">
        <v>89</v>
      </c>
      <c r="D33" s="123" t="s">
        <v>101</v>
      </c>
      <c r="E33" s="124" t="s">
        <v>102</v>
      </c>
      <c r="F33" s="125" t="s">
        <v>100</v>
      </c>
      <c r="G33" s="15">
        <v>91.5</v>
      </c>
      <c r="H33" s="15">
        <v>88.5</v>
      </c>
      <c r="I33" s="15">
        <v>180</v>
      </c>
      <c r="J33" s="24"/>
      <c r="K33" s="25">
        <v>24</v>
      </c>
      <c r="L33" s="26">
        <v>80</v>
      </c>
      <c r="M33" s="27">
        <f t="shared" si="0"/>
        <v>48</v>
      </c>
      <c r="N33" s="27">
        <f t="shared" si="1"/>
        <v>72</v>
      </c>
      <c r="O33" s="24">
        <f>SUMPRODUCT(($F$5:$F$175=F33)*($N$5:$N$175&gt;N33))+1</f>
        <v>2</v>
      </c>
      <c r="R33" s="16"/>
    </row>
    <row r="34" s="1" customFormat="1" ht="34.5" customHeight="1" spans="1:18">
      <c r="A34" s="9">
        <v>30</v>
      </c>
      <c r="B34" s="18" t="s">
        <v>97</v>
      </c>
      <c r="C34" s="18" t="s">
        <v>89</v>
      </c>
      <c r="D34" s="123" t="s">
        <v>103</v>
      </c>
      <c r="E34" s="124" t="s">
        <v>104</v>
      </c>
      <c r="F34" s="125" t="s">
        <v>100</v>
      </c>
      <c r="G34" s="15">
        <v>86.5</v>
      </c>
      <c r="H34" s="15">
        <v>88</v>
      </c>
      <c r="I34" s="15">
        <v>174.5</v>
      </c>
      <c r="J34" s="24"/>
      <c r="K34" s="25">
        <v>23.2666666666667</v>
      </c>
      <c r="L34" s="26">
        <v>80.8</v>
      </c>
      <c r="M34" s="27">
        <f t="shared" si="0"/>
        <v>48.48</v>
      </c>
      <c r="N34" s="27">
        <f t="shared" si="1"/>
        <v>71.7466666666667</v>
      </c>
      <c r="O34" s="24">
        <f>SUMPRODUCT(($F$5:$F$175=F34)*($N$5:$N$175&gt;N34))+1</f>
        <v>3</v>
      </c>
      <c r="R34" s="17"/>
    </row>
    <row r="35" s="1" customFormat="1" ht="34.5" customHeight="1" spans="1:18">
      <c r="A35" s="9">
        <v>31</v>
      </c>
      <c r="B35" s="18" t="s">
        <v>105</v>
      </c>
      <c r="C35" s="18" t="s">
        <v>19</v>
      </c>
      <c r="D35" s="123" t="s">
        <v>106</v>
      </c>
      <c r="E35" s="124" t="s">
        <v>107</v>
      </c>
      <c r="F35" s="125" t="s">
        <v>108</v>
      </c>
      <c r="G35" s="15">
        <v>105.5</v>
      </c>
      <c r="H35" s="15">
        <v>104</v>
      </c>
      <c r="I35" s="15">
        <v>209.5</v>
      </c>
      <c r="J35" s="24"/>
      <c r="K35" s="25">
        <v>27.9333333333333</v>
      </c>
      <c r="L35" s="26">
        <v>83.6</v>
      </c>
      <c r="M35" s="27">
        <f t="shared" si="0"/>
        <v>50.16</v>
      </c>
      <c r="N35" s="27">
        <f t="shared" si="1"/>
        <v>78.0933333333333</v>
      </c>
      <c r="O35" s="24">
        <f>SUMPRODUCT(($F$5:$F$175=F35)*($N$5:$N$175&gt;N35))+1</f>
        <v>1</v>
      </c>
      <c r="R35" s="14">
        <v>1</v>
      </c>
    </row>
    <row r="36" s="1" customFormat="1" ht="34.5" customHeight="1" spans="1:18">
      <c r="A36" s="9">
        <v>32</v>
      </c>
      <c r="B36" s="18" t="s">
        <v>105</v>
      </c>
      <c r="C36" s="18" t="s">
        <v>19</v>
      </c>
      <c r="D36" s="123" t="s">
        <v>109</v>
      </c>
      <c r="E36" s="124" t="s">
        <v>110</v>
      </c>
      <c r="F36" s="125" t="s">
        <v>108</v>
      </c>
      <c r="G36" s="15">
        <v>96.5</v>
      </c>
      <c r="H36" s="15">
        <v>104.5</v>
      </c>
      <c r="I36" s="15">
        <v>201</v>
      </c>
      <c r="J36" s="24"/>
      <c r="K36" s="25">
        <v>26.8</v>
      </c>
      <c r="L36" s="26">
        <v>84.4</v>
      </c>
      <c r="M36" s="27">
        <f t="shared" si="0"/>
        <v>50.64</v>
      </c>
      <c r="N36" s="27">
        <f t="shared" si="1"/>
        <v>77.44</v>
      </c>
      <c r="O36" s="24">
        <f>SUMPRODUCT(($F$5:$F$175=F36)*($N$5:$N$175&gt;N36))+1</f>
        <v>2</v>
      </c>
      <c r="R36" s="16"/>
    </row>
    <row r="37" s="1" customFormat="1" ht="34.5" customHeight="1" spans="1:18">
      <c r="A37" s="9">
        <v>33</v>
      </c>
      <c r="B37" s="18" t="s">
        <v>105</v>
      </c>
      <c r="C37" s="18" t="s">
        <v>19</v>
      </c>
      <c r="D37" s="123" t="s">
        <v>111</v>
      </c>
      <c r="E37" s="124" t="s">
        <v>112</v>
      </c>
      <c r="F37" s="125" t="s">
        <v>108</v>
      </c>
      <c r="G37" s="15">
        <v>103.5</v>
      </c>
      <c r="H37" s="15">
        <v>87.5</v>
      </c>
      <c r="I37" s="15">
        <v>191</v>
      </c>
      <c r="J37" s="24"/>
      <c r="K37" s="25">
        <v>25.4666666666667</v>
      </c>
      <c r="L37" s="26">
        <v>80.4</v>
      </c>
      <c r="M37" s="27">
        <f t="shared" si="0"/>
        <v>48.24</v>
      </c>
      <c r="N37" s="27">
        <f t="shared" si="1"/>
        <v>73.7066666666667</v>
      </c>
      <c r="O37" s="24">
        <f>SUMPRODUCT(($F$5:$F$175=F37)*($N$5:$N$175&gt;N37))+1</f>
        <v>3</v>
      </c>
      <c r="R37" s="17"/>
    </row>
    <row r="38" s="1" customFormat="1" ht="34.5" customHeight="1" spans="1:18">
      <c r="A38" s="9">
        <v>34</v>
      </c>
      <c r="B38" s="18" t="s">
        <v>113</v>
      </c>
      <c r="C38" s="18" t="s">
        <v>19</v>
      </c>
      <c r="D38" s="123" t="s">
        <v>114</v>
      </c>
      <c r="E38" s="124" t="s">
        <v>115</v>
      </c>
      <c r="F38" s="125" t="s">
        <v>116</v>
      </c>
      <c r="G38" s="15">
        <v>101.5</v>
      </c>
      <c r="H38" s="15">
        <v>104</v>
      </c>
      <c r="I38" s="15">
        <v>205.5</v>
      </c>
      <c r="J38" s="24"/>
      <c r="K38" s="25">
        <v>27.4</v>
      </c>
      <c r="L38" s="26">
        <v>84</v>
      </c>
      <c r="M38" s="27">
        <f t="shared" si="0"/>
        <v>50.4</v>
      </c>
      <c r="N38" s="27">
        <f t="shared" si="1"/>
        <v>77.8</v>
      </c>
      <c r="O38" s="24">
        <f>SUMPRODUCT(($F$5:$F$175=F38)*($N$5:$N$175&gt;N38))+1</f>
        <v>1</v>
      </c>
      <c r="R38" s="14">
        <v>1</v>
      </c>
    </row>
    <row r="39" s="1" customFormat="1" ht="34.5" customHeight="1" spans="1:18">
      <c r="A39" s="9">
        <v>36</v>
      </c>
      <c r="B39" s="18" t="s">
        <v>113</v>
      </c>
      <c r="C39" s="18" t="s">
        <v>19</v>
      </c>
      <c r="D39" s="123" t="s">
        <v>119</v>
      </c>
      <c r="E39" s="124" t="s">
        <v>120</v>
      </c>
      <c r="F39" s="125" t="s">
        <v>116</v>
      </c>
      <c r="G39" s="15">
        <v>78.5</v>
      </c>
      <c r="H39" s="15">
        <v>98</v>
      </c>
      <c r="I39" s="15">
        <v>176.5</v>
      </c>
      <c r="J39" s="24"/>
      <c r="K39" s="25">
        <v>23.5333333333333</v>
      </c>
      <c r="L39" s="26">
        <v>83.8</v>
      </c>
      <c r="M39" s="27">
        <f t="shared" si="0"/>
        <v>50.28</v>
      </c>
      <c r="N39" s="27">
        <f t="shared" si="1"/>
        <v>73.8133333333333</v>
      </c>
      <c r="O39" s="24">
        <f>SUMPRODUCT(($F$5:$F$175=F39)*($N$5:$N$175&gt;N39))+1</f>
        <v>2</v>
      </c>
      <c r="R39" s="16"/>
    </row>
    <row r="40" s="1" customFormat="1" ht="34.5" customHeight="1" spans="1:18">
      <c r="A40" s="9">
        <v>35</v>
      </c>
      <c r="B40" s="18" t="s">
        <v>113</v>
      </c>
      <c r="C40" s="18" t="s">
        <v>19</v>
      </c>
      <c r="D40" s="123" t="s">
        <v>117</v>
      </c>
      <c r="E40" s="124" t="s">
        <v>118</v>
      </c>
      <c r="F40" s="125" t="s">
        <v>116</v>
      </c>
      <c r="G40" s="15">
        <v>74</v>
      </c>
      <c r="H40" s="15">
        <v>103.5</v>
      </c>
      <c r="I40" s="15">
        <v>177.5</v>
      </c>
      <c r="J40" s="24"/>
      <c r="K40" s="25">
        <v>23.6666666666667</v>
      </c>
      <c r="L40" s="26">
        <v>79.2</v>
      </c>
      <c r="M40" s="27">
        <f t="shared" si="0"/>
        <v>47.52</v>
      </c>
      <c r="N40" s="27">
        <f t="shared" si="1"/>
        <v>71.1866666666667</v>
      </c>
      <c r="O40" s="24">
        <f>SUMPRODUCT(($F$5:$F$175=F40)*($N$5:$N$175&gt;N40))+1</f>
        <v>3</v>
      </c>
      <c r="R40" s="17"/>
    </row>
    <row r="41" s="1" customFormat="1" ht="34.5" customHeight="1" spans="1:18">
      <c r="A41" s="9">
        <v>37</v>
      </c>
      <c r="B41" s="18" t="s">
        <v>113</v>
      </c>
      <c r="C41" s="18" t="s">
        <v>19</v>
      </c>
      <c r="D41" s="123" t="s">
        <v>121</v>
      </c>
      <c r="E41" s="124" t="s">
        <v>122</v>
      </c>
      <c r="F41" s="125" t="s">
        <v>123</v>
      </c>
      <c r="G41" s="15">
        <v>80.5</v>
      </c>
      <c r="H41" s="15">
        <v>113.5</v>
      </c>
      <c r="I41" s="15">
        <v>194</v>
      </c>
      <c r="J41" s="24"/>
      <c r="K41" s="25">
        <v>25.8666666666667</v>
      </c>
      <c r="L41" s="26">
        <v>81.8</v>
      </c>
      <c r="M41" s="27">
        <f t="shared" si="0"/>
        <v>49.08</v>
      </c>
      <c r="N41" s="27">
        <f t="shared" si="1"/>
        <v>74.9466666666667</v>
      </c>
      <c r="O41" s="24">
        <f>SUMPRODUCT(($F$5:$F$175=F41)*($N$5:$N$175&gt;N41))+1</f>
        <v>1</v>
      </c>
      <c r="R41" s="14">
        <v>1</v>
      </c>
    </row>
    <row r="42" s="1" customFormat="1" ht="34.5" customHeight="1" spans="1:18">
      <c r="A42" s="9">
        <v>39</v>
      </c>
      <c r="B42" s="18" t="s">
        <v>113</v>
      </c>
      <c r="C42" s="18" t="s">
        <v>19</v>
      </c>
      <c r="D42" s="123" t="s">
        <v>126</v>
      </c>
      <c r="E42" s="124" t="s">
        <v>127</v>
      </c>
      <c r="F42" s="125" t="s">
        <v>123</v>
      </c>
      <c r="G42" s="15">
        <v>76</v>
      </c>
      <c r="H42" s="15">
        <v>89.5</v>
      </c>
      <c r="I42" s="15">
        <v>165.5</v>
      </c>
      <c r="J42" s="24"/>
      <c r="K42" s="25">
        <v>22.0666666666667</v>
      </c>
      <c r="L42" s="26">
        <v>78.2</v>
      </c>
      <c r="M42" s="27">
        <f t="shared" si="0"/>
        <v>46.92</v>
      </c>
      <c r="N42" s="27">
        <f t="shared" si="1"/>
        <v>68.9866666666667</v>
      </c>
      <c r="O42" s="24">
        <f>SUMPRODUCT(($F$5:$F$175=F42)*($N$5:$N$175&gt;N42))+1</f>
        <v>2</v>
      </c>
      <c r="R42" s="16"/>
    </row>
    <row r="43" s="1" customFormat="1" ht="34.5" customHeight="1" spans="1:18">
      <c r="A43" s="9">
        <v>38</v>
      </c>
      <c r="B43" s="18" t="s">
        <v>113</v>
      </c>
      <c r="C43" s="18" t="s">
        <v>19</v>
      </c>
      <c r="D43" s="123" t="s">
        <v>124</v>
      </c>
      <c r="E43" s="124" t="s">
        <v>125</v>
      </c>
      <c r="F43" s="125" t="s">
        <v>123</v>
      </c>
      <c r="G43" s="15">
        <v>90.5</v>
      </c>
      <c r="H43" s="15">
        <v>83</v>
      </c>
      <c r="I43" s="15">
        <v>173.5</v>
      </c>
      <c r="J43" s="24"/>
      <c r="K43" s="25">
        <v>23.1333333333333</v>
      </c>
      <c r="L43" s="26">
        <v>74.4</v>
      </c>
      <c r="M43" s="27">
        <f t="shared" si="0"/>
        <v>44.64</v>
      </c>
      <c r="N43" s="27">
        <f t="shared" si="1"/>
        <v>67.7733333333333</v>
      </c>
      <c r="O43" s="24">
        <f>SUMPRODUCT(($F$5:$F$175=F43)*($N$5:$N$175&gt;N43))+1</f>
        <v>3</v>
      </c>
      <c r="R43" s="17"/>
    </row>
    <row r="44" s="1" customFormat="1" ht="34.5" customHeight="1" spans="1:18">
      <c r="A44" s="9">
        <v>40</v>
      </c>
      <c r="B44" s="20" t="s">
        <v>128</v>
      </c>
      <c r="C44" s="20" t="s">
        <v>19</v>
      </c>
      <c r="D44" s="123" t="s">
        <v>129</v>
      </c>
      <c r="E44" s="124" t="s">
        <v>130</v>
      </c>
      <c r="F44" s="125" t="s">
        <v>131</v>
      </c>
      <c r="G44" s="15">
        <v>86.5</v>
      </c>
      <c r="H44" s="15">
        <v>97.5</v>
      </c>
      <c r="I44" s="15">
        <v>184</v>
      </c>
      <c r="J44" s="24"/>
      <c r="K44" s="25">
        <v>24.5333333333333</v>
      </c>
      <c r="L44" s="26">
        <v>80.8</v>
      </c>
      <c r="M44" s="27">
        <f t="shared" si="0"/>
        <v>48.48</v>
      </c>
      <c r="N44" s="27">
        <f t="shared" si="1"/>
        <v>73.0133333333333</v>
      </c>
      <c r="O44" s="24">
        <f>SUMPRODUCT(($F$5:$F$175=F44)*($N$5:$N$175&gt;N44))+1</f>
        <v>1</v>
      </c>
      <c r="R44" s="14">
        <v>1</v>
      </c>
    </row>
    <row r="45" s="1" customFormat="1" ht="34.5" customHeight="1" spans="1:18">
      <c r="A45" s="9">
        <v>42</v>
      </c>
      <c r="B45" s="20" t="s">
        <v>128</v>
      </c>
      <c r="C45" s="20" t="s">
        <v>19</v>
      </c>
      <c r="D45" s="123" t="s">
        <v>135</v>
      </c>
      <c r="E45" s="124" t="s">
        <v>136</v>
      </c>
      <c r="F45" s="125" t="s">
        <v>131</v>
      </c>
      <c r="G45" s="15">
        <v>77</v>
      </c>
      <c r="H45" s="15">
        <v>94</v>
      </c>
      <c r="I45" s="15">
        <v>171</v>
      </c>
      <c r="J45" s="24"/>
      <c r="K45" s="25">
        <v>22.8</v>
      </c>
      <c r="L45" s="26">
        <v>82.6</v>
      </c>
      <c r="M45" s="27">
        <f t="shared" si="0"/>
        <v>49.56</v>
      </c>
      <c r="N45" s="27">
        <f t="shared" si="1"/>
        <v>72.36</v>
      </c>
      <c r="O45" s="24">
        <f>SUMPRODUCT(($F$5:$F$175=F45)*($N$5:$N$175&gt;N45))+1</f>
        <v>2</v>
      </c>
      <c r="R45" s="16"/>
    </row>
    <row r="46" s="1" customFormat="1" ht="34.5" customHeight="1" spans="1:18">
      <c r="A46" s="9">
        <v>41</v>
      </c>
      <c r="B46" s="20" t="s">
        <v>128</v>
      </c>
      <c r="C46" s="20" t="s">
        <v>19</v>
      </c>
      <c r="D46" s="123" t="s">
        <v>132</v>
      </c>
      <c r="E46" s="124" t="s">
        <v>133</v>
      </c>
      <c r="F46" s="125" t="s">
        <v>131</v>
      </c>
      <c r="G46" s="15">
        <v>87.5</v>
      </c>
      <c r="H46" s="15">
        <v>87.5</v>
      </c>
      <c r="I46" s="15">
        <v>175</v>
      </c>
      <c r="J46" s="24"/>
      <c r="K46" s="25">
        <v>23.3333333333333</v>
      </c>
      <c r="L46" s="26" t="s">
        <v>134</v>
      </c>
      <c r="M46" s="27">
        <v>0</v>
      </c>
      <c r="N46" s="27">
        <f t="shared" si="1"/>
        <v>23.3333333333333</v>
      </c>
      <c r="O46" s="24">
        <f>SUMPRODUCT(($F$5:$F$175=F46)*($N$5:$N$175&gt;N46))+1</f>
        <v>3</v>
      </c>
      <c r="R46" s="17"/>
    </row>
    <row r="47" s="1" customFormat="1" ht="34.5" customHeight="1" spans="1:18">
      <c r="A47" s="9">
        <v>44</v>
      </c>
      <c r="B47" s="20" t="s">
        <v>128</v>
      </c>
      <c r="C47" s="21" t="s">
        <v>19</v>
      </c>
      <c r="D47" s="123" t="s">
        <v>140</v>
      </c>
      <c r="E47" s="124" t="s">
        <v>141</v>
      </c>
      <c r="F47" s="125" t="s">
        <v>139</v>
      </c>
      <c r="G47" s="15">
        <v>84</v>
      </c>
      <c r="H47" s="15">
        <v>110.5</v>
      </c>
      <c r="I47" s="15">
        <v>194.5</v>
      </c>
      <c r="J47" s="24"/>
      <c r="K47" s="25">
        <v>25.9333333333333</v>
      </c>
      <c r="L47" s="26">
        <v>82.2</v>
      </c>
      <c r="M47" s="27">
        <f>L47*0.6</f>
        <v>49.32</v>
      </c>
      <c r="N47" s="27">
        <f t="shared" si="1"/>
        <v>75.2533333333333</v>
      </c>
      <c r="O47" s="24">
        <f>SUMPRODUCT(($F$5:$F$175=F47)*($N$5:$N$175&gt;N47))+1</f>
        <v>1</v>
      </c>
      <c r="R47" s="14">
        <v>1</v>
      </c>
    </row>
    <row r="48" s="1" customFormat="1" ht="34.5" customHeight="1" spans="1:18">
      <c r="A48" s="9">
        <v>45</v>
      </c>
      <c r="B48" s="20" t="s">
        <v>128</v>
      </c>
      <c r="C48" s="21" t="s">
        <v>19</v>
      </c>
      <c r="D48" s="123" t="s">
        <v>142</v>
      </c>
      <c r="E48" s="124" t="s">
        <v>143</v>
      </c>
      <c r="F48" s="125" t="s">
        <v>139</v>
      </c>
      <c r="G48" s="15">
        <v>108.5</v>
      </c>
      <c r="H48" s="15">
        <v>84.5</v>
      </c>
      <c r="I48" s="15">
        <v>193</v>
      </c>
      <c r="J48" s="24"/>
      <c r="K48" s="25">
        <v>25.7333333333333</v>
      </c>
      <c r="L48" s="26">
        <v>81.2</v>
      </c>
      <c r="M48" s="27">
        <f>L48*0.6</f>
        <v>48.72</v>
      </c>
      <c r="N48" s="27">
        <f t="shared" si="1"/>
        <v>74.4533333333333</v>
      </c>
      <c r="O48" s="24">
        <f>SUMPRODUCT(($F$5:$F$175=F48)*($N$5:$N$175&gt;N48))+1</f>
        <v>2</v>
      </c>
      <c r="R48" s="16"/>
    </row>
    <row r="49" s="1" customFormat="1" ht="34.5" customHeight="1" spans="1:18">
      <c r="A49" s="9">
        <v>43</v>
      </c>
      <c r="B49" s="20" t="s">
        <v>128</v>
      </c>
      <c r="C49" s="21" t="s">
        <v>19</v>
      </c>
      <c r="D49" s="123" t="s">
        <v>137</v>
      </c>
      <c r="E49" s="124" t="s">
        <v>138</v>
      </c>
      <c r="F49" s="125" t="s">
        <v>139</v>
      </c>
      <c r="G49" s="15">
        <v>95</v>
      </c>
      <c r="H49" s="15">
        <v>107.5</v>
      </c>
      <c r="I49" s="15">
        <v>202.5</v>
      </c>
      <c r="J49" s="24"/>
      <c r="K49" s="25">
        <v>27</v>
      </c>
      <c r="L49" s="26">
        <v>78.6</v>
      </c>
      <c r="M49" s="27">
        <f>L49*0.6</f>
        <v>47.16</v>
      </c>
      <c r="N49" s="27">
        <f t="shared" si="1"/>
        <v>74.16</v>
      </c>
      <c r="O49" s="24">
        <f>SUMPRODUCT(($F$5:$F$175=F49)*($N$5:$N$175&gt;N49))+1</f>
        <v>3</v>
      </c>
      <c r="R49" s="17"/>
    </row>
    <row r="50" s="1" customFormat="1" ht="34.5" customHeight="1" spans="1:18">
      <c r="A50" s="9">
        <v>46</v>
      </c>
      <c r="B50" s="22" t="s">
        <v>144</v>
      </c>
      <c r="C50" s="22" t="s">
        <v>19</v>
      </c>
      <c r="D50" s="123" t="s">
        <v>145</v>
      </c>
      <c r="E50" s="124" t="s">
        <v>146</v>
      </c>
      <c r="F50" s="125" t="s">
        <v>147</v>
      </c>
      <c r="G50" s="15">
        <v>113</v>
      </c>
      <c r="H50" s="15">
        <v>115.5</v>
      </c>
      <c r="I50" s="15">
        <v>228.5</v>
      </c>
      <c r="J50" s="24"/>
      <c r="K50" s="25">
        <v>30.4666666666667</v>
      </c>
      <c r="L50" s="26">
        <v>80.2</v>
      </c>
      <c r="M50" s="27">
        <f t="shared" ref="M46:M94" si="2">L50*0.6</f>
        <v>48.12</v>
      </c>
      <c r="N50" s="27">
        <f t="shared" si="1"/>
        <v>78.5866666666667</v>
      </c>
      <c r="O50" s="24">
        <f>SUMPRODUCT(($F$5:$F$175=F50)*($N$5:$N$175&gt;N50))+1</f>
        <v>1</v>
      </c>
      <c r="R50" s="14">
        <v>1</v>
      </c>
    </row>
    <row r="51" s="1" customFormat="1" ht="34.5" customHeight="1" spans="1:18">
      <c r="A51" s="9">
        <v>47</v>
      </c>
      <c r="B51" s="22" t="s">
        <v>144</v>
      </c>
      <c r="C51" s="22" t="s">
        <v>19</v>
      </c>
      <c r="D51" s="123" t="s">
        <v>148</v>
      </c>
      <c r="E51" s="124" t="s">
        <v>149</v>
      </c>
      <c r="F51" s="125" t="s">
        <v>147</v>
      </c>
      <c r="G51" s="15">
        <v>109</v>
      </c>
      <c r="H51" s="15">
        <v>103</v>
      </c>
      <c r="I51" s="15">
        <v>212</v>
      </c>
      <c r="J51" s="24"/>
      <c r="K51" s="25">
        <v>28.2666666666667</v>
      </c>
      <c r="L51" s="26">
        <v>83.4</v>
      </c>
      <c r="M51" s="27">
        <f t="shared" si="2"/>
        <v>50.04</v>
      </c>
      <c r="N51" s="27">
        <f t="shared" si="1"/>
        <v>78.3066666666667</v>
      </c>
      <c r="O51" s="24">
        <f>SUMPRODUCT(($F$5:$F$175=F51)*($N$5:$N$175&gt;N51))+1</f>
        <v>2</v>
      </c>
      <c r="R51" s="16"/>
    </row>
    <row r="52" s="1" customFormat="1" ht="34.5" customHeight="1" spans="1:18">
      <c r="A52" s="9">
        <v>48</v>
      </c>
      <c r="B52" s="22" t="s">
        <v>144</v>
      </c>
      <c r="C52" s="22" t="s">
        <v>19</v>
      </c>
      <c r="D52" s="123" t="s">
        <v>150</v>
      </c>
      <c r="E52" s="124" t="s">
        <v>151</v>
      </c>
      <c r="F52" s="125" t="s">
        <v>147</v>
      </c>
      <c r="G52" s="15">
        <v>93.5</v>
      </c>
      <c r="H52" s="15">
        <v>107</v>
      </c>
      <c r="I52" s="15">
        <v>200.5</v>
      </c>
      <c r="J52" s="24"/>
      <c r="K52" s="25">
        <v>26.7333333333333</v>
      </c>
      <c r="L52" s="26">
        <v>81.8</v>
      </c>
      <c r="M52" s="27">
        <f t="shared" si="2"/>
        <v>49.08</v>
      </c>
      <c r="N52" s="27">
        <f t="shared" si="1"/>
        <v>75.8133333333333</v>
      </c>
      <c r="O52" s="24">
        <f>SUMPRODUCT(($F$5:$F$175=F52)*($N$5:$N$175&gt;N52))+1</f>
        <v>3</v>
      </c>
      <c r="R52" s="17"/>
    </row>
    <row r="53" s="1" customFormat="1" ht="34.5" customHeight="1" spans="1:18">
      <c r="A53" s="9">
        <v>49</v>
      </c>
      <c r="B53" s="20" t="s">
        <v>152</v>
      </c>
      <c r="C53" s="21" t="s">
        <v>19</v>
      </c>
      <c r="D53" s="123" t="s">
        <v>153</v>
      </c>
      <c r="E53" s="124" t="s">
        <v>154</v>
      </c>
      <c r="F53" s="125" t="s">
        <v>155</v>
      </c>
      <c r="G53" s="15">
        <v>103</v>
      </c>
      <c r="H53" s="15">
        <v>102</v>
      </c>
      <c r="I53" s="15">
        <v>205</v>
      </c>
      <c r="J53" s="24"/>
      <c r="K53" s="25">
        <v>27.3333333333333</v>
      </c>
      <c r="L53" s="26">
        <v>83.2</v>
      </c>
      <c r="M53" s="27">
        <f t="shared" si="2"/>
        <v>49.92</v>
      </c>
      <c r="N53" s="27">
        <f t="shared" si="1"/>
        <v>77.2533333333333</v>
      </c>
      <c r="O53" s="24">
        <f>SUMPRODUCT(($F$5:$F$175=F53)*($N$5:$N$175&gt;N53))+1</f>
        <v>1</v>
      </c>
      <c r="R53" s="14">
        <v>2</v>
      </c>
    </row>
    <row r="54" s="1" customFormat="1" ht="34.5" customHeight="1" spans="1:18">
      <c r="A54" s="9">
        <v>52</v>
      </c>
      <c r="B54" s="20" t="s">
        <v>152</v>
      </c>
      <c r="C54" s="21" t="s">
        <v>19</v>
      </c>
      <c r="D54" s="123" t="s">
        <v>160</v>
      </c>
      <c r="E54" s="124" t="s">
        <v>161</v>
      </c>
      <c r="F54" s="125" t="s">
        <v>155</v>
      </c>
      <c r="G54" s="15">
        <v>97.5</v>
      </c>
      <c r="H54" s="15">
        <v>102.5</v>
      </c>
      <c r="I54" s="15">
        <v>200</v>
      </c>
      <c r="J54" s="24"/>
      <c r="K54" s="25">
        <v>26.6666666666667</v>
      </c>
      <c r="L54" s="26">
        <v>84</v>
      </c>
      <c r="M54" s="27">
        <f t="shared" si="2"/>
        <v>50.4</v>
      </c>
      <c r="N54" s="27">
        <f t="shared" si="1"/>
        <v>77.0666666666667</v>
      </c>
      <c r="O54" s="24">
        <f>SUMPRODUCT(($F$5:$F$175=F54)*($N$5:$N$175&gt;N54))+1</f>
        <v>2</v>
      </c>
      <c r="R54" s="16"/>
    </row>
    <row r="55" s="1" customFormat="1" ht="34.5" customHeight="1" spans="1:18">
      <c r="A55" s="9">
        <v>54</v>
      </c>
      <c r="B55" s="20" t="s">
        <v>152</v>
      </c>
      <c r="C55" s="21" t="s">
        <v>19</v>
      </c>
      <c r="D55" s="123" t="s">
        <v>164</v>
      </c>
      <c r="E55" s="124" t="s">
        <v>165</v>
      </c>
      <c r="F55" s="125" t="s">
        <v>155</v>
      </c>
      <c r="G55" s="15">
        <v>84.5</v>
      </c>
      <c r="H55" s="15">
        <v>112</v>
      </c>
      <c r="I55" s="15">
        <v>196.5</v>
      </c>
      <c r="J55" s="24"/>
      <c r="K55" s="25">
        <v>26.2</v>
      </c>
      <c r="L55" s="26">
        <v>83.6</v>
      </c>
      <c r="M55" s="27">
        <f t="shared" si="2"/>
        <v>50.16</v>
      </c>
      <c r="N55" s="27">
        <f t="shared" si="1"/>
        <v>76.36</v>
      </c>
      <c r="O55" s="24">
        <f>SUMPRODUCT(($F$5:$F$175=F55)*($N$5:$N$175&gt;N55))+1</f>
        <v>3</v>
      </c>
      <c r="R55" s="16"/>
    </row>
    <row r="56" s="1" customFormat="1" ht="34.5" customHeight="1" spans="1:18">
      <c r="A56" s="9">
        <v>50</v>
      </c>
      <c r="B56" s="20" t="s">
        <v>152</v>
      </c>
      <c r="C56" s="21" t="s">
        <v>19</v>
      </c>
      <c r="D56" s="123" t="s">
        <v>156</v>
      </c>
      <c r="E56" s="124" t="s">
        <v>157</v>
      </c>
      <c r="F56" s="125" t="s">
        <v>155</v>
      </c>
      <c r="G56" s="15">
        <v>107.5</v>
      </c>
      <c r="H56" s="15">
        <v>94</v>
      </c>
      <c r="I56" s="15">
        <v>201.5</v>
      </c>
      <c r="J56" s="24"/>
      <c r="K56" s="25">
        <v>26.8666666666667</v>
      </c>
      <c r="L56" s="26">
        <v>82.4</v>
      </c>
      <c r="M56" s="27">
        <f t="shared" si="2"/>
        <v>49.44</v>
      </c>
      <c r="N56" s="27">
        <f t="shared" si="1"/>
        <v>76.3066666666667</v>
      </c>
      <c r="O56" s="24">
        <f>SUMPRODUCT(($F$5:$F$175=F56)*($N$5:$N$175&gt;N56))+1</f>
        <v>4</v>
      </c>
      <c r="R56" s="16"/>
    </row>
    <row r="57" s="1" customFormat="1" ht="34.5" customHeight="1" spans="1:18">
      <c r="A57" s="9">
        <v>51</v>
      </c>
      <c r="B57" s="20" t="s">
        <v>152</v>
      </c>
      <c r="C57" s="21" t="s">
        <v>19</v>
      </c>
      <c r="D57" s="123" t="s">
        <v>158</v>
      </c>
      <c r="E57" s="124" t="s">
        <v>159</v>
      </c>
      <c r="F57" s="125" t="s">
        <v>155</v>
      </c>
      <c r="G57" s="15">
        <v>95</v>
      </c>
      <c r="H57" s="15">
        <v>90.5</v>
      </c>
      <c r="I57" s="15">
        <v>185.5</v>
      </c>
      <c r="J57" s="24">
        <v>5</v>
      </c>
      <c r="K57" s="25">
        <v>26.7333333333333</v>
      </c>
      <c r="L57" s="26">
        <v>81.4</v>
      </c>
      <c r="M57" s="27">
        <f t="shared" si="2"/>
        <v>48.84</v>
      </c>
      <c r="N57" s="27">
        <f t="shared" si="1"/>
        <v>75.5733333333333</v>
      </c>
      <c r="O57" s="24">
        <f>SUMPRODUCT(($F$5:$F$175=F57)*($N$5:$N$175&gt;N57))+1</f>
        <v>5</v>
      </c>
      <c r="R57" s="16"/>
    </row>
    <row r="58" s="1" customFormat="1" ht="34.5" customHeight="1" spans="1:18">
      <c r="A58" s="9">
        <v>53</v>
      </c>
      <c r="B58" s="20" t="s">
        <v>152</v>
      </c>
      <c r="C58" s="21" t="s">
        <v>19</v>
      </c>
      <c r="D58" s="123" t="s">
        <v>162</v>
      </c>
      <c r="E58" s="124" t="s">
        <v>163</v>
      </c>
      <c r="F58" s="125" t="s">
        <v>155</v>
      </c>
      <c r="G58" s="15">
        <v>93.5</v>
      </c>
      <c r="H58" s="15">
        <v>90</v>
      </c>
      <c r="I58" s="15">
        <v>183.5</v>
      </c>
      <c r="J58" s="24">
        <v>5</v>
      </c>
      <c r="K58" s="25">
        <v>26.4666666666667</v>
      </c>
      <c r="L58" s="26">
        <v>81.4</v>
      </c>
      <c r="M58" s="27">
        <f t="shared" si="2"/>
        <v>48.84</v>
      </c>
      <c r="N58" s="27">
        <f t="shared" si="1"/>
        <v>75.3066666666667</v>
      </c>
      <c r="O58" s="24">
        <f>SUMPRODUCT(($F$5:$F$175=F58)*($N$5:$N$175&gt;N58))+1</f>
        <v>6</v>
      </c>
      <c r="R58" s="17"/>
    </row>
    <row r="59" s="1" customFormat="1" ht="34.5" customHeight="1" spans="1:18">
      <c r="A59" s="9">
        <v>56</v>
      </c>
      <c r="B59" s="20" t="s">
        <v>152</v>
      </c>
      <c r="C59" s="21" t="s">
        <v>19</v>
      </c>
      <c r="D59" s="123" t="s">
        <v>169</v>
      </c>
      <c r="E59" s="124" t="s">
        <v>170</v>
      </c>
      <c r="F59" s="125" t="s">
        <v>168</v>
      </c>
      <c r="G59" s="15">
        <v>108.5</v>
      </c>
      <c r="H59" s="15">
        <v>90.5</v>
      </c>
      <c r="I59" s="15">
        <v>199</v>
      </c>
      <c r="J59" s="24"/>
      <c r="K59" s="25">
        <v>26.5333333333333</v>
      </c>
      <c r="L59" s="26">
        <v>83.2</v>
      </c>
      <c r="M59" s="27">
        <f t="shared" si="2"/>
        <v>49.92</v>
      </c>
      <c r="N59" s="27">
        <f t="shared" si="1"/>
        <v>76.4533333333333</v>
      </c>
      <c r="O59" s="24">
        <f>SUMPRODUCT(($F$5:$F$175=F59)*($N$5:$N$175&gt;N59))+1</f>
        <v>1</v>
      </c>
      <c r="R59" s="14">
        <v>2</v>
      </c>
    </row>
    <row r="60" s="1" customFormat="1" ht="34.5" customHeight="1" spans="1:18">
      <c r="A60" s="9">
        <v>57</v>
      </c>
      <c r="B60" s="20" t="s">
        <v>152</v>
      </c>
      <c r="C60" s="21" t="s">
        <v>19</v>
      </c>
      <c r="D60" s="123" t="s">
        <v>171</v>
      </c>
      <c r="E60" s="124" t="s">
        <v>172</v>
      </c>
      <c r="F60" s="125" t="s">
        <v>168</v>
      </c>
      <c r="G60" s="15">
        <v>88</v>
      </c>
      <c r="H60" s="15">
        <v>89</v>
      </c>
      <c r="I60" s="15">
        <v>177</v>
      </c>
      <c r="J60" s="24">
        <v>5</v>
      </c>
      <c r="K60" s="25">
        <v>25.6</v>
      </c>
      <c r="L60" s="26">
        <v>84.6</v>
      </c>
      <c r="M60" s="27">
        <f t="shared" si="2"/>
        <v>50.76</v>
      </c>
      <c r="N60" s="27">
        <f t="shared" si="1"/>
        <v>76.36</v>
      </c>
      <c r="O60" s="24">
        <f>SUMPRODUCT(($F$5:$F$175=F60)*($N$5:$N$175&gt;N60))+1</f>
        <v>2</v>
      </c>
      <c r="R60" s="16"/>
    </row>
    <row r="61" s="1" customFormat="1" ht="34.5" customHeight="1" spans="1:18">
      <c r="A61" s="9">
        <v>58</v>
      </c>
      <c r="B61" s="20" t="s">
        <v>152</v>
      </c>
      <c r="C61" s="21" t="s">
        <v>19</v>
      </c>
      <c r="D61" s="123" t="s">
        <v>173</v>
      </c>
      <c r="E61" s="124" t="s">
        <v>174</v>
      </c>
      <c r="F61" s="125" t="s">
        <v>168</v>
      </c>
      <c r="G61" s="15">
        <v>89.5</v>
      </c>
      <c r="H61" s="15">
        <v>96.5</v>
      </c>
      <c r="I61" s="15">
        <v>186</v>
      </c>
      <c r="J61" s="24"/>
      <c r="K61" s="25">
        <v>24.8</v>
      </c>
      <c r="L61" s="26">
        <v>84</v>
      </c>
      <c r="M61" s="27">
        <f t="shared" si="2"/>
        <v>50.4</v>
      </c>
      <c r="N61" s="27">
        <f t="shared" si="1"/>
        <v>75.2</v>
      </c>
      <c r="O61" s="24">
        <f>SUMPRODUCT(($F$5:$F$175=F61)*($N$5:$N$175&gt;N61))+1</f>
        <v>3</v>
      </c>
      <c r="R61" s="16"/>
    </row>
    <row r="62" s="1" customFormat="1" ht="34.5" customHeight="1" spans="1:18">
      <c r="A62" s="9">
        <v>55</v>
      </c>
      <c r="B62" s="20" t="s">
        <v>152</v>
      </c>
      <c r="C62" s="21" t="s">
        <v>19</v>
      </c>
      <c r="D62" s="123" t="s">
        <v>166</v>
      </c>
      <c r="E62" s="124" t="s">
        <v>167</v>
      </c>
      <c r="F62" s="125" t="s">
        <v>168</v>
      </c>
      <c r="G62" s="15">
        <v>113</v>
      </c>
      <c r="H62" s="15">
        <v>103</v>
      </c>
      <c r="I62" s="15">
        <v>216</v>
      </c>
      <c r="J62" s="24"/>
      <c r="K62" s="25">
        <v>28.8</v>
      </c>
      <c r="L62" s="26">
        <v>77</v>
      </c>
      <c r="M62" s="27">
        <f t="shared" si="2"/>
        <v>46.2</v>
      </c>
      <c r="N62" s="27">
        <f t="shared" si="1"/>
        <v>75</v>
      </c>
      <c r="O62" s="24">
        <f>SUMPRODUCT(($F$5:$F$175=F62)*($N$5:$N$175&gt;N62))+1</f>
        <v>4</v>
      </c>
      <c r="R62" s="16"/>
    </row>
    <row r="63" s="1" customFormat="1" ht="34.5" customHeight="1" spans="1:18">
      <c r="A63" s="9">
        <v>59</v>
      </c>
      <c r="B63" s="20" t="s">
        <v>152</v>
      </c>
      <c r="C63" s="21" t="s">
        <v>19</v>
      </c>
      <c r="D63" s="123" t="s">
        <v>175</v>
      </c>
      <c r="E63" s="124" t="s">
        <v>176</v>
      </c>
      <c r="F63" s="125" t="s">
        <v>168</v>
      </c>
      <c r="G63" s="15">
        <v>95.5</v>
      </c>
      <c r="H63" s="15">
        <v>85.5</v>
      </c>
      <c r="I63" s="15">
        <v>181</v>
      </c>
      <c r="J63" s="24"/>
      <c r="K63" s="25">
        <v>24.1333333333333</v>
      </c>
      <c r="L63" s="26">
        <v>82.2</v>
      </c>
      <c r="M63" s="27">
        <f t="shared" si="2"/>
        <v>49.32</v>
      </c>
      <c r="N63" s="27">
        <f t="shared" si="1"/>
        <v>73.4533333333333</v>
      </c>
      <c r="O63" s="24">
        <f>SUMPRODUCT(($F$5:$F$175=F63)*($N$5:$N$175&gt;N63))+1</f>
        <v>5</v>
      </c>
      <c r="R63" s="16"/>
    </row>
    <row r="64" s="1" customFormat="1" ht="34.5" customHeight="1" spans="1:18">
      <c r="A64" s="9">
        <v>60</v>
      </c>
      <c r="B64" s="20" t="s">
        <v>152</v>
      </c>
      <c r="C64" s="21" t="s">
        <v>19</v>
      </c>
      <c r="D64" s="123" t="s">
        <v>177</v>
      </c>
      <c r="E64" s="124" t="s">
        <v>178</v>
      </c>
      <c r="F64" s="125" t="s">
        <v>168</v>
      </c>
      <c r="G64" s="15">
        <v>95</v>
      </c>
      <c r="H64" s="15">
        <v>83.5</v>
      </c>
      <c r="I64" s="15">
        <v>178.5</v>
      </c>
      <c r="J64" s="24"/>
      <c r="K64" s="25">
        <v>23.8</v>
      </c>
      <c r="L64" s="26">
        <v>79</v>
      </c>
      <c r="M64" s="27">
        <f t="shared" si="2"/>
        <v>47.4</v>
      </c>
      <c r="N64" s="27">
        <f t="shared" si="1"/>
        <v>71.2</v>
      </c>
      <c r="O64" s="24">
        <f>SUMPRODUCT(($F$5:$F$175=F64)*($N$5:$N$175&gt;N64))+1</f>
        <v>6</v>
      </c>
      <c r="R64" s="17"/>
    </row>
    <row r="65" s="1" customFormat="1" ht="34.5" customHeight="1" spans="1:18">
      <c r="A65" s="9">
        <v>61</v>
      </c>
      <c r="B65" s="18" t="s">
        <v>179</v>
      </c>
      <c r="C65" s="18" t="s">
        <v>19</v>
      </c>
      <c r="D65" s="123" t="s">
        <v>180</v>
      </c>
      <c r="E65" s="124" t="s">
        <v>181</v>
      </c>
      <c r="F65" s="125" t="s">
        <v>182</v>
      </c>
      <c r="G65" s="15">
        <v>87</v>
      </c>
      <c r="H65" s="15">
        <v>98</v>
      </c>
      <c r="I65" s="15">
        <v>185</v>
      </c>
      <c r="J65" s="24"/>
      <c r="K65" s="25">
        <v>24.6666666666667</v>
      </c>
      <c r="L65" s="26">
        <v>79.8</v>
      </c>
      <c r="M65" s="27">
        <f t="shared" si="2"/>
        <v>47.88</v>
      </c>
      <c r="N65" s="27">
        <f t="shared" si="1"/>
        <v>72.5466666666667</v>
      </c>
      <c r="O65" s="24">
        <f>SUMPRODUCT(($F$5:$F$175=F65)*($N$5:$N$175&gt;N65))+1</f>
        <v>1</v>
      </c>
      <c r="R65" s="14">
        <v>1</v>
      </c>
    </row>
    <row r="66" s="1" customFormat="1" ht="34.5" customHeight="1" spans="1:18">
      <c r="A66" s="9">
        <v>62</v>
      </c>
      <c r="B66" s="18" t="s">
        <v>179</v>
      </c>
      <c r="C66" s="18" t="s">
        <v>19</v>
      </c>
      <c r="D66" s="123" t="s">
        <v>183</v>
      </c>
      <c r="E66" s="124" t="s">
        <v>184</v>
      </c>
      <c r="F66" s="125" t="s">
        <v>182</v>
      </c>
      <c r="G66" s="15">
        <v>72</v>
      </c>
      <c r="H66" s="15">
        <v>96.5</v>
      </c>
      <c r="I66" s="15">
        <v>168.5</v>
      </c>
      <c r="J66" s="24">
        <v>5</v>
      </c>
      <c r="K66" s="25">
        <v>24.4666666666667</v>
      </c>
      <c r="L66" s="26">
        <v>78.8</v>
      </c>
      <c r="M66" s="27">
        <f t="shared" si="2"/>
        <v>47.28</v>
      </c>
      <c r="N66" s="27">
        <f t="shared" si="1"/>
        <v>71.7466666666667</v>
      </c>
      <c r="O66" s="24">
        <f>SUMPRODUCT(($F$5:$F$175=F66)*($N$5:$N$175&gt;N66))+1</f>
        <v>2</v>
      </c>
      <c r="R66" s="16"/>
    </row>
    <row r="67" s="1" customFormat="1" ht="34.5" customHeight="1" spans="1:18">
      <c r="A67" s="9">
        <v>63</v>
      </c>
      <c r="B67" s="18" t="s">
        <v>179</v>
      </c>
      <c r="C67" s="18" t="s">
        <v>19</v>
      </c>
      <c r="D67" s="123" t="s">
        <v>185</v>
      </c>
      <c r="E67" s="124" t="s">
        <v>186</v>
      </c>
      <c r="F67" s="125" t="s">
        <v>182</v>
      </c>
      <c r="G67" s="15">
        <v>84.5</v>
      </c>
      <c r="H67" s="15">
        <v>98.5</v>
      </c>
      <c r="I67" s="15">
        <v>183</v>
      </c>
      <c r="J67" s="24"/>
      <c r="K67" s="25">
        <v>24.4</v>
      </c>
      <c r="L67" s="26">
        <v>73.8</v>
      </c>
      <c r="M67" s="27">
        <f t="shared" si="2"/>
        <v>44.28</v>
      </c>
      <c r="N67" s="27">
        <f t="shared" si="1"/>
        <v>68.68</v>
      </c>
      <c r="O67" s="24">
        <f>SUMPRODUCT(($F$5:$F$175=F67)*($N$5:$N$175&gt;N67))+1</f>
        <v>3</v>
      </c>
      <c r="R67" s="17"/>
    </row>
    <row r="68" s="1" customFormat="1" ht="34.5" customHeight="1" spans="1:18">
      <c r="A68" s="9">
        <v>64</v>
      </c>
      <c r="B68" s="18" t="s">
        <v>187</v>
      </c>
      <c r="C68" s="18" t="s">
        <v>19</v>
      </c>
      <c r="D68" s="123" t="s">
        <v>188</v>
      </c>
      <c r="E68" s="124" t="s">
        <v>189</v>
      </c>
      <c r="F68" s="125" t="s">
        <v>190</v>
      </c>
      <c r="G68" s="15">
        <v>97.5</v>
      </c>
      <c r="H68" s="15">
        <v>109</v>
      </c>
      <c r="I68" s="15">
        <v>206.5</v>
      </c>
      <c r="J68" s="24">
        <v>5</v>
      </c>
      <c r="K68" s="25">
        <v>29.5333333333333</v>
      </c>
      <c r="L68" s="26">
        <v>83.6</v>
      </c>
      <c r="M68" s="27">
        <f t="shared" si="2"/>
        <v>50.16</v>
      </c>
      <c r="N68" s="27">
        <f t="shared" si="1"/>
        <v>79.6933333333333</v>
      </c>
      <c r="O68" s="24">
        <f>SUMPRODUCT(($F$5:$F$175=F68)*($N$5:$N$175&gt;N68))+1</f>
        <v>1</v>
      </c>
      <c r="R68" s="14">
        <v>1</v>
      </c>
    </row>
    <row r="69" s="1" customFormat="1" ht="34.5" customHeight="1" spans="1:18">
      <c r="A69" s="9">
        <v>65</v>
      </c>
      <c r="B69" s="18" t="s">
        <v>187</v>
      </c>
      <c r="C69" s="18" t="s">
        <v>19</v>
      </c>
      <c r="D69" s="123" t="s">
        <v>191</v>
      </c>
      <c r="E69" s="124" t="s">
        <v>192</v>
      </c>
      <c r="F69" s="125" t="s">
        <v>190</v>
      </c>
      <c r="G69" s="15">
        <v>100.5</v>
      </c>
      <c r="H69" s="15">
        <v>111.5</v>
      </c>
      <c r="I69" s="15">
        <v>212</v>
      </c>
      <c r="J69" s="24"/>
      <c r="K69" s="25">
        <v>28.2666666666667</v>
      </c>
      <c r="L69" s="26">
        <v>80.6</v>
      </c>
      <c r="M69" s="27">
        <f t="shared" si="2"/>
        <v>48.36</v>
      </c>
      <c r="N69" s="27">
        <f t="shared" ref="N69:N132" si="3">K69+M69</f>
        <v>76.6266666666667</v>
      </c>
      <c r="O69" s="24">
        <f>SUMPRODUCT(($F$5:$F$175=F69)*($N$5:$N$175&gt;N69))+1</f>
        <v>2</v>
      </c>
      <c r="R69" s="16"/>
    </row>
    <row r="70" s="1" customFormat="1" ht="34.5" customHeight="1" spans="1:18">
      <c r="A70" s="9">
        <v>66</v>
      </c>
      <c r="B70" s="18" t="s">
        <v>187</v>
      </c>
      <c r="C70" s="18" t="s">
        <v>19</v>
      </c>
      <c r="D70" s="123" t="s">
        <v>193</v>
      </c>
      <c r="E70" s="124" t="s">
        <v>194</v>
      </c>
      <c r="F70" s="125" t="s">
        <v>190</v>
      </c>
      <c r="G70" s="15">
        <v>99</v>
      </c>
      <c r="H70" s="15">
        <v>97.5</v>
      </c>
      <c r="I70" s="15">
        <v>196.5</v>
      </c>
      <c r="J70" s="24"/>
      <c r="K70" s="25">
        <v>26.2</v>
      </c>
      <c r="L70" s="26">
        <v>77.8</v>
      </c>
      <c r="M70" s="27">
        <f t="shared" si="2"/>
        <v>46.68</v>
      </c>
      <c r="N70" s="27">
        <f t="shared" si="3"/>
        <v>72.88</v>
      </c>
      <c r="O70" s="24">
        <f>SUMPRODUCT(($F$5:$F$175=F70)*($N$5:$N$175&gt;N70))+1</f>
        <v>3</v>
      </c>
      <c r="R70" s="17"/>
    </row>
    <row r="71" s="1" customFormat="1" ht="34.5" customHeight="1" spans="1:18">
      <c r="A71" s="9">
        <v>67</v>
      </c>
      <c r="B71" s="18" t="s">
        <v>195</v>
      </c>
      <c r="C71" s="18" t="s">
        <v>19</v>
      </c>
      <c r="D71" s="123" t="s">
        <v>196</v>
      </c>
      <c r="E71" s="124" t="s">
        <v>197</v>
      </c>
      <c r="F71" s="125" t="s">
        <v>198</v>
      </c>
      <c r="G71" s="15">
        <v>101</v>
      </c>
      <c r="H71" s="15">
        <v>99.5</v>
      </c>
      <c r="I71" s="15">
        <v>200.5</v>
      </c>
      <c r="J71" s="24"/>
      <c r="K71" s="25">
        <v>26.7333333333333</v>
      </c>
      <c r="L71" s="26">
        <v>83.6</v>
      </c>
      <c r="M71" s="27">
        <f t="shared" si="2"/>
        <v>50.16</v>
      </c>
      <c r="N71" s="27">
        <f t="shared" si="3"/>
        <v>76.8933333333333</v>
      </c>
      <c r="O71" s="24">
        <f>SUMPRODUCT(($F$5:$F$175=F71)*($N$5:$N$175&gt;N71))+1</f>
        <v>1</v>
      </c>
      <c r="R71" s="14">
        <v>1</v>
      </c>
    </row>
    <row r="72" s="1" customFormat="1" ht="34.5" customHeight="1" spans="1:18">
      <c r="A72" s="9">
        <v>68</v>
      </c>
      <c r="B72" s="18" t="s">
        <v>195</v>
      </c>
      <c r="C72" s="18" t="s">
        <v>19</v>
      </c>
      <c r="D72" s="123" t="s">
        <v>199</v>
      </c>
      <c r="E72" s="124" t="s">
        <v>200</v>
      </c>
      <c r="F72" s="125" t="s">
        <v>198</v>
      </c>
      <c r="G72" s="15">
        <v>93.5</v>
      </c>
      <c r="H72" s="15">
        <v>105</v>
      </c>
      <c r="I72" s="15">
        <v>198.5</v>
      </c>
      <c r="J72" s="24"/>
      <c r="K72" s="25">
        <v>26.4666666666667</v>
      </c>
      <c r="L72" s="26">
        <v>81</v>
      </c>
      <c r="M72" s="27">
        <f t="shared" si="2"/>
        <v>48.6</v>
      </c>
      <c r="N72" s="27">
        <f t="shared" si="3"/>
        <v>75.0666666666667</v>
      </c>
      <c r="O72" s="24">
        <f>SUMPRODUCT(($F$5:$F$175=F72)*($N$5:$N$175&gt;N72))+1</f>
        <v>2</v>
      </c>
      <c r="R72" s="16"/>
    </row>
    <row r="73" s="1" customFormat="1" ht="34.5" customHeight="1" spans="1:18">
      <c r="A73" s="9">
        <v>69</v>
      </c>
      <c r="B73" s="18" t="s">
        <v>195</v>
      </c>
      <c r="C73" s="18" t="s">
        <v>19</v>
      </c>
      <c r="D73" s="123" t="s">
        <v>201</v>
      </c>
      <c r="E73" s="124" t="s">
        <v>202</v>
      </c>
      <c r="F73" s="125" t="s">
        <v>198</v>
      </c>
      <c r="G73" s="15">
        <v>95.5</v>
      </c>
      <c r="H73" s="15">
        <v>100</v>
      </c>
      <c r="I73" s="15">
        <v>195.5</v>
      </c>
      <c r="J73" s="24"/>
      <c r="K73" s="25">
        <v>26.0666666666667</v>
      </c>
      <c r="L73" s="26">
        <v>81.4</v>
      </c>
      <c r="M73" s="27">
        <f t="shared" si="2"/>
        <v>48.84</v>
      </c>
      <c r="N73" s="27">
        <f t="shared" si="3"/>
        <v>74.9066666666667</v>
      </c>
      <c r="O73" s="24">
        <f>SUMPRODUCT(($F$5:$F$175=F73)*($N$5:$N$175&gt;N73))+1</f>
        <v>3</v>
      </c>
      <c r="R73" s="16"/>
    </row>
    <row r="74" s="1" customFormat="1" ht="34.5" customHeight="1" spans="1:18">
      <c r="A74" s="9">
        <v>70</v>
      </c>
      <c r="B74" s="18" t="s">
        <v>195</v>
      </c>
      <c r="C74" s="18" t="s">
        <v>19</v>
      </c>
      <c r="D74" s="123" t="s">
        <v>203</v>
      </c>
      <c r="E74" s="124" t="s">
        <v>204</v>
      </c>
      <c r="F74" s="125" t="s">
        <v>198</v>
      </c>
      <c r="G74" s="15">
        <v>93</v>
      </c>
      <c r="H74" s="15">
        <v>102.5</v>
      </c>
      <c r="I74" s="15">
        <v>195.5</v>
      </c>
      <c r="J74" s="24"/>
      <c r="K74" s="25">
        <v>26.0666666666667</v>
      </c>
      <c r="L74" s="26">
        <v>78.2</v>
      </c>
      <c r="M74" s="27">
        <f t="shared" si="2"/>
        <v>46.92</v>
      </c>
      <c r="N74" s="27">
        <f t="shared" si="3"/>
        <v>72.9866666666667</v>
      </c>
      <c r="O74" s="24">
        <f>SUMPRODUCT(($F$5:$F$175=F74)*($N$5:$N$175&gt;N74))+1</f>
        <v>4</v>
      </c>
      <c r="R74" s="17"/>
    </row>
    <row r="75" s="1" customFormat="1" ht="34.5" customHeight="1" spans="1:18">
      <c r="A75" s="9">
        <v>71</v>
      </c>
      <c r="B75" s="18" t="s">
        <v>205</v>
      </c>
      <c r="C75" s="18" t="s">
        <v>19</v>
      </c>
      <c r="D75" s="123" t="s">
        <v>206</v>
      </c>
      <c r="E75" s="124" t="s">
        <v>207</v>
      </c>
      <c r="F75" s="125" t="s">
        <v>208</v>
      </c>
      <c r="G75" s="15">
        <v>102</v>
      </c>
      <c r="H75" s="15">
        <v>98.5</v>
      </c>
      <c r="I75" s="15">
        <v>200.5</v>
      </c>
      <c r="J75" s="24"/>
      <c r="K75" s="25">
        <v>26.7333333333333</v>
      </c>
      <c r="L75" s="26">
        <v>83.8</v>
      </c>
      <c r="M75" s="27">
        <f t="shared" si="2"/>
        <v>50.28</v>
      </c>
      <c r="N75" s="27">
        <f t="shared" si="3"/>
        <v>77.0133333333333</v>
      </c>
      <c r="O75" s="24">
        <f>SUMPRODUCT(($F$5:$F$175=F75)*($N$5:$N$175&gt;N75))+1</f>
        <v>1</v>
      </c>
      <c r="R75" s="14">
        <v>1</v>
      </c>
    </row>
    <row r="76" s="1" customFormat="1" ht="34.5" customHeight="1" spans="1:18">
      <c r="A76" s="9">
        <v>72</v>
      </c>
      <c r="B76" s="18" t="s">
        <v>205</v>
      </c>
      <c r="C76" s="18" t="s">
        <v>19</v>
      </c>
      <c r="D76" s="123" t="s">
        <v>209</v>
      </c>
      <c r="E76" s="124" t="s">
        <v>210</v>
      </c>
      <c r="F76" s="125" t="s">
        <v>208</v>
      </c>
      <c r="G76" s="15">
        <v>94</v>
      </c>
      <c r="H76" s="15">
        <v>103.5</v>
      </c>
      <c r="I76" s="15">
        <v>197.5</v>
      </c>
      <c r="J76" s="24"/>
      <c r="K76" s="25">
        <v>26.3333333333333</v>
      </c>
      <c r="L76" s="26">
        <v>81.4</v>
      </c>
      <c r="M76" s="27">
        <f t="shared" si="2"/>
        <v>48.84</v>
      </c>
      <c r="N76" s="27">
        <f t="shared" si="3"/>
        <v>75.1733333333333</v>
      </c>
      <c r="O76" s="24">
        <f>SUMPRODUCT(($F$5:$F$175=F76)*($N$5:$N$175&gt;N76))+1</f>
        <v>2</v>
      </c>
      <c r="R76" s="16"/>
    </row>
    <row r="77" s="1" customFormat="1" ht="34.5" customHeight="1" spans="1:18">
      <c r="A77" s="9">
        <v>73</v>
      </c>
      <c r="B77" s="18" t="s">
        <v>205</v>
      </c>
      <c r="C77" s="18" t="s">
        <v>19</v>
      </c>
      <c r="D77" s="123" t="s">
        <v>211</v>
      </c>
      <c r="E77" s="124" t="s">
        <v>212</v>
      </c>
      <c r="F77" s="125" t="s">
        <v>208</v>
      </c>
      <c r="G77" s="15">
        <v>93</v>
      </c>
      <c r="H77" s="15">
        <v>102.5</v>
      </c>
      <c r="I77" s="15">
        <v>195.5</v>
      </c>
      <c r="J77" s="24"/>
      <c r="K77" s="25">
        <v>26.0666666666667</v>
      </c>
      <c r="L77" s="26">
        <v>79.6</v>
      </c>
      <c r="M77" s="27">
        <f t="shared" si="2"/>
        <v>47.76</v>
      </c>
      <c r="N77" s="27">
        <f t="shared" si="3"/>
        <v>73.8266666666667</v>
      </c>
      <c r="O77" s="24">
        <f>SUMPRODUCT(($F$5:$F$175=F77)*($N$5:$N$175&gt;N77))+1</f>
        <v>3</v>
      </c>
      <c r="R77" s="17"/>
    </row>
    <row r="78" s="1" customFormat="1" ht="34.5" customHeight="1" spans="1:18">
      <c r="A78" s="9">
        <v>75</v>
      </c>
      <c r="B78" s="10" t="s">
        <v>213</v>
      </c>
      <c r="C78" s="10" t="s">
        <v>214</v>
      </c>
      <c r="D78" s="123" t="s">
        <v>218</v>
      </c>
      <c r="E78" s="124" t="s">
        <v>219</v>
      </c>
      <c r="F78" s="125" t="s">
        <v>217</v>
      </c>
      <c r="G78" s="15">
        <v>84</v>
      </c>
      <c r="H78" s="15">
        <v>94.5</v>
      </c>
      <c r="I78" s="15">
        <v>178.5</v>
      </c>
      <c r="J78" s="24"/>
      <c r="K78" s="25">
        <v>23.8</v>
      </c>
      <c r="L78" s="26">
        <v>78.6</v>
      </c>
      <c r="M78" s="27">
        <f t="shared" si="2"/>
        <v>47.16</v>
      </c>
      <c r="N78" s="27">
        <f t="shared" si="3"/>
        <v>70.96</v>
      </c>
      <c r="O78" s="24">
        <f>SUMPRODUCT(($F$5:$F$175=F78)*($N$5:$N$175&gt;N78))+1</f>
        <v>1</v>
      </c>
      <c r="R78" s="14">
        <v>1</v>
      </c>
    </row>
    <row r="79" s="1" customFormat="1" ht="34.5" customHeight="1" spans="1:18">
      <c r="A79" s="9">
        <v>76</v>
      </c>
      <c r="B79" s="10" t="s">
        <v>213</v>
      </c>
      <c r="C79" s="10" t="s">
        <v>214</v>
      </c>
      <c r="D79" s="123" t="s">
        <v>220</v>
      </c>
      <c r="E79" s="124" t="s">
        <v>221</v>
      </c>
      <c r="F79" s="125" t="s">
        <v>217</v>
      </c>
      <c r="G79" s="15">
        <v>90.5</v>
      </c>
      <c r="H79" s="15">
        <v>83.2</v>
      </c>
      <c r="I79" s="15">
        <v>173.7</v>
      </c>
      <c r="J79" s="24"/>
      <c r="K79" s="25">
        <v>23.16</v>
      </c>
      <c r="L79" s="26">
        <v>78.8</v>
      </c>
      <c r="M79" s="27">
        <f t="shared" si="2"/>
        <v>47.28</v>
      </c>
      <c r="N79" s="27">
        <f t="shared" si="3"/>
        <v>70.44</v>
      </c>
      <c r="O79" s="24">
        <f>SUMPRODUCT(($F$5:$F$175=F79)*($N$5:$N$175&gt;N79))+1</f>
        <v>2</v>
      </c>
      <c r="R79" s="16"/>
    </row>
    <row r="80" s="1" customFormat="1" ht="34.5" customHeight="1" spans="1:18">
      <c r="A80" s="9">
        <v>74</v>
      </c>
      <c r="B80" s="10" t="s">
        <v>213</v>
      </c>
      <c r="C80" s="10" t="s">
        <v>214</v>
      </c>
      <c r="D80" s="123" t="s">
        <v>215</v>
      </c>
      <c r="E80" s="124" t="s">
        <v>216</v>
      </c>
      <c r="F80" s="125" t="s">
        <v>217</v>
      </c>
      <c r="G80" s="15">
        <v>85</v>
      </c>
      <c r="H80" s="15">
        <v>82.7</v>
      </c>
      <c r="I80" s="15">
        <v>167.7</v>
      </c>
      <c r="J80" s="24">
        <v>5</v>
      </c>
      <c r="K80" s="25">
        <v>24.36</v>
      </c>
      <c r="L80" s="26">
        <v>74</v>
      </c>
      <c r="M80" s="27">
        <f t="shared" si="2"/>
        <v>44.4</v>
      </c>
      <c r="N80" s="27">
        <f t="shared" si="3"/>
        <v>68.76</v>
      </c>
      <c r="O80" s="24">
        <f>SUMPRODUCT(($F$5:$F$175=F80)*($N$5:$N$175&gt;N80))+1</f>
        <v>3</v>
      </c>
      <c r="R80" s="17"/>
    </row>
    <row r="81" s="1" customFormat="1" ht="34.5" customHeight="1" spans="1:18">
      <c r="A81" s="9">
        <v>77</v>
      </c>
      <c r="B81" s="18" t="s">
        <v>222</v>
      </c>
      <c r="C81" s="18" t="s">
        <v>223</v>
      </c>
      <c r="D81" s="123" t="s">
        <v>224</v>
      </c>
      <c r="E81" s="124" t="s">
        <v>225</v>
      </c>
      <c r="F81" s="125" t="s">
        <v>226</v>
      </c>
      <c r="G81" s="15">
        <v>83</v>
      </c>
      <c r="H81" s="15">
        <v>94.7</v>
      </c>
      <c r="I81" s="15">
        <v>177.7</v>
      </c>
      <c r="J81" s="24"/>
      <c r="K81" s="25">
        <v>23.6933333333333</v>
      </c>
      <c r="L81" s="26">
        <v>79.6</v>
      </c>
      <c r="M81" s="27">
        <f t="shared" si="2"/>
        <v>47.76</v>
      </c>
      <c r="N81" s="27">
        <f t="shared" si="3"/>
        <v>71.4533333333333</v>
      </c>
      <c r="O81" s="24">
        <f>SUMPRODUCT(($F$5:$F$175=F81)*($N$5:$N$175&gt;N81))+1</f>
        <v>1</v>
      </c>
      <c r="R81" s="14">
        <v>1</v>
      </c>
    </row>
    <row r="82" s="1" customFormat="1" ht="34.5" customHeight="1" spans="1:18">
      <c r="A82" s="9">
        <v>78</v>
      </c>
      <c r="B82" s="18" t="s">
        <v>222</v>
      </c>
      <c r="C82" s="18" t="s">
        <v>223</v>
      </c>
      <c r="D82" s="123" t="s">
        <v>227</v>
      </c>
      <c r="E82" s="124" t="s">
        <v>228</v>
      </c>
      <c r="F82" s="125" t="s">
        <v>226</v>
      </c>
      <c r="G82" s="15">
        <v>66</v>
      </c>
      <c r="H82" s="15">
        <v>101.8</v>
      </c>
      <c r="I82" s="15">
        <v>167.8</v>
      </c>
      <c r="J82" s="24"/>
      <c r="K82" s="25">
        <v>22.3733333333333</v>
      </c>
      <c r="L82" s="26">
        <v>77.4</v>
      </c>
      <c r="M82" s="27">
        <f t="shared" si="2"/>
        <v>46.44</v>
      </c>
      <c r="N82" s="27">
        <f t="shared" si="3"/>
        <v>68.8133333333333</v>
      </c>
      <c r="O82" s="24">
        <f>SUMPRODUCT(($F$5:$F$175=F82)*($N$5:$N$175&gt;N82))+1</f>
        <v>2</v>
      </c>
      <c r="R82" s="16"/>
    </row>
    <row r="83" s="1" customFormat="1" ht="34.5" customHeight="1" spans="1:18">
      <c r="A83" s="9">
        <v>79</v>
      </c>
      <c r="B83" s="18" t="s">
        <v>222</v>
      </c>
      <c r="C83" s="18" t="s">
        <v>223</v>
      </c>
      <c r="D83" s="123" t="s">
        <v>229</v>
      </c>
      <c r="E83" s="124" t="s">
        <v>230</v>
      </c>
      <c r="F83" s="125" t="s">
        <v>226</v>
      </c>
      <c r="G83" s="15">
        <v>69</v>
      </c>
      <c r="H83" s="15">
        <v>79.3</v>
      </c>
      <c r="I83" s="15">
        <v>148.3</v>
      </c>
      <c r="J83" s="24"/>
      <c r="K83" s="25">
        <v>19.7733333333333</v>
      </c>
      <c r="L83" s="26">
        <v>78.4</v>
      </c>
      <c r="M83" s="27">
        <f t="shared" si="2"/>
        <v>47.04</v>
      </c>
      <c r="N83" s="27">
        <f t="shared" si="3"/>
        <v>66.8133333333333</v>
      </c>
      <c r="O83" s="24">
        <f>SUMPRODUCT(($F$5:$F$175=F83)*($N$5:$N$175&gt;N83))+1</f>
        <v>3</v>
      </c>
      <c r="R83" s="17"/>
    </row>
    <row r="84" s="1" customFormat="1" ht="34.5" customHeight="1" spans="1:18">
      <c r="A84" s="9">
        <v>80</v>
      </c>
      <c r="B84" s="18" t="s">
        <v>231</v>
      </c>
      <c r="C84" s="18" t="s">
        <v>223</v>
      </c>
      <c r="D84" s="123" t="s">
        <v>232</v>
      </c>
      <c r="E84" s="124" t="s">
        <v>233</v>
      </c>
      <c r="F84" s="125" t="s">
        <v>234</v>
      </c>
      <c r="G84" s="15">
        <v>80</v>
      </c>
      <c r="H84" s="15">
        <v>87.9</v>
      </c>
      <c r="I84" s="15">
        <v>167.9</v>
      </c>
      <c r="J84" s="24"/>
      <c r="K84" s="25">
        <v>22.3866666666667</v>
      </c>
      <c r="L84" s="26">
        <v>78.8</v>
      </c>
      <c r="M84" s="27">
        <f t="shared" si="2"/>
        <v>47.28</v>
      </c>
      <c r="N84" s="27">
        <f t="shared" si="3"/>
        <v>69.6666666666667</v>
      </c>
      <c r="O84" s="24">
        <f>SUMPRODUCT(($F$5:$F$175=F84)*($N$5:$N$175&gt;N84))+1</f>
        <v>1</v>
      </c>
      <c r="R84" s="14">
        <v>1</v>
      </c>
    </row>
    <row r="85" s="1" customFormat="1" ht="34.5" customHeight="1" spans="1:18">
      <c r="A85" s="9">
        <v>81</v>
      </c>
      <c r="B85" s="18" t="s">
        <v>231</v>
      </c>
      <c r="C85" s="18" t="s">
        <v>223</v>
      </c>
      <c r="D85" s="123" t="s">
        <v>235</v>
      </c>
      <c r="E85" s="124" t="s">
        <v>236</v>
      </c>
      <c r="F85" s="125" t="s">
        <v>234</v>
      </c>
      <c r="G85" s="15">
        <v>77</v>
      </c>
      <c r="H85" s="15">
        <v>84</v>
      </c>
      <c r="I85" s="15">
        <v>161</v>
      </c>
      <c r="J85" s="24"/>
      <c r="K85" s="25">
        <v>21.4666666666667</v>
      </c>
      <c r="L85" s="26">
        <v>79</v>
      </c>
      <c r="M85" s="27">
        <f t="shared" si="2"/>
        <v>47.4</v>
      </c>
      <c r="N85" s="27">
        <f t="shared" si="3"/>
        <v>68.8666666666667</v>
      </c>
      <c r="O85" s="24">
        <f>SUMPRODUCT(($F$5:$F$175=F85)*($N$5:$N$175&gt;N85))+1</f>
        <v>2</v>
      </c>
      <c r="R85" s="16"/>
    </row>
    <row r="86" s="1" customFormat="1" ht="34.5" customHeight="1" spans="1:18">
      <c r="A86" s="9">
        <v>82</v>
      </c>
      <c r="B86" s="18" t="s">
        <v>231</v>
      </c>
      <c r="C86" s="18" t="s">
        <v>223</v>
      </c>
      <c r="D86" s="123" t="s">
        <v>237</v>
      </c>
      <c r="E86" s="124" t="s">
        <v>238</v>
      </c>
      <c r="F86" s="125" t="s">
        <v>234</v>
      </c>
      <c r="G86" s="15">
        <v>87</v>
      </c>
      <c r="H86" s="15">
        <v>68.2</v>
      </c>
      <c r="I86" s="15">
        <v>155.2</v>
      </c>
      <c r="J86" s="24"/>
      <c r="K86" s="25">
        <v>20.6933333333333</v>
      </c>
      <c r="L86" s="26">
        <v>74.2</v>
      </c>
      <c r="M86" s="27">
        <f t="shared" si="2"/>
        <v>44.52</v>
      </c>
      <c r="N86" s="27">
        <f t="shared" si="3"/>
        <v>65.2133333333333</v>
      </c>
      <c r="O86" s="24">
        <f>SUMPRODUCT(($F$5:$F$175=F86)*($N$5:$N$175&gt;N86))+1</f>
        <v>3</v>
      </c>
      <c r="R86" s="17"/>
    </row>
    <row r="87" s="1" customFormat="1" ht="34.5" customHeight="1" spans="1:18">
      <c r="A87" s="9">
        <v>83</v>
      </c>
      <c r="B87" s="18" t="s">
        <v>231</v>
      </c>
      <c r="C87" s="18" t="s">
        <v>239</v>
      </c>
      <c r="D87" s="123" t="s">
        <v>240</v>
      </c>
      <c r="E87" s="124" t="s">
        <v>241</v>
      </c>
      <c r="F87" s="125" t="s">
        <v>242</v>
      </c>
      <c r="G87" s="15">
        <v>70.5</v>
      </c>
      <c r="H87" s="15">
        <v>69.8</v>
      </c>
      <c r="I87" s="15">
        <v>140.3</v>
      </c>
      <c r="J87" s="24"/>
      <c r="K87" s="25">
        <v>18.7066666666667</v>
      </c>
      <c r="L87" s="26">
        <v>79.8</v>
      </c>
      <c r="M87" s="27">
        <f t="shared" si="2"/>
        <v>47.88</v>
      </c>
      <c r="N87" s="27">
        <f t="shared" si="3"/>
        <v>66.5866666666667</v>
      </c>
      <c r="O87" s="24">
        <f>SUMPRODUCT(($F$5:$F$175=F87)*($N$5:$N$175&gt;N87))+1</f>
        <v>1</v>
      </c>
      <c r="R87" s="14">
        <v>1</v>
      </c>
    </row>
    <row r="88" s="1" customFormat="1" ht="34.5" customHeight="1" spans="1:18">
      <c r="A88" s="9">
        <v>84</v>
      </c>
      <c r="B88" s="18" t="s">
        <v>231</v>
      </c>
      <c r="C88" s="18" t="s">
        <v>239</v>
      </c>
      <c r="D88" s="123" t="s">
        <v>243</v>
      </c>
      <c r="E88" s="124" t="s">
        <v>244</v>
      </c>
      <c r="F88" s="125" t="s">
        <v>242</v>
      </c>
      <c r="G88" s="15">
        <v>68</v>
      </c>
      <c r="H88" s="15">
        <v>64.1</v>
      </c>
      <c r="I88" s="15">
        <v>132.1</v>
      </c>
      <c r="J88" s="24"/>
      <c r="K88" s="25">
        <v>17.6133333333333</v>
      </c>
      <c r="L88" s="26">
        <v>75.2</v>
      </c>
      <c r="M88" s="27">
        <f t="shared" si="2"/>
        <v>45.12</v>
      </c>
      <c r="N88" s="27">
        <f t="shared" si="3"/>
        <v>62.7333333333333</v>
      </c>
      <c r="O88" s="24">
        <f>SUMPRODUCT(($F$5:$F$175=F88)*($N$5:$N$175&gt;N88))+1</f>
        <v>2</v>
      </c>
      <c r="R88" s="16"/>
    </row>
    <row r="89" s="1" customFormat="1" ht="34.5" customHeight="1" spans="1:18">
      <c r="A89" s="9">
        <v>85</v>
      </c>
      <c r="B89" s="18" t="s">
        <v>231</v>
      </c>
      <c r="C89" s="18" t="s">
        <v>239</v>
      </c>
      <c r="D89" s="123" t="s">
        <v>245</v>
      </c>
      <c r="E89" s="124" t="s">
        <v>246</v>
      </c>
      <c r="F89" s="125" t="s">
        <v>242</v>
      </c>
      <c r="G89" s="15">
        <v>66.5</v>
      </c>
      <c r="H89" s="15">
        <v>63.5</v>
      </c>
      <c r="I89" s="15">
        <v>130</v>
      </c>
      <c r="J89" s="24"/>
      <c r="K89" s="25">
        <v>17.3333333333333</v>
      </c>
      <c r="L89" s="26">
        <v>75</v>
      </c>
      <c r="M89" s="27">
        <f t="shared" si="2"/>
        <v>45</v>
      </c>
      <c r="N89" s="27">
        <f t="shared" si="3"/>
        <v>62.3333333333333</v>
      </c>
      <c r="O89" s="24">
        <f>SUMPRODUCT(($F$5:$F$175=F89)*($N$5:$N$175&gt;N89))+1</f>
        <v>3</v>
      </c>
      <c r="R89" s="17"/>
    </row>
    <row r="90" s="1" customFormat="1" ht="34.5" customHeight="1" spans="1:18">
      <c r="A90" s="9">
        <v>86</v>
      </c>
      <c r="B90" s="18" t="s">
        <v>247</v>
      </c>
      <c r="C90" s="18" t="s">
        <v>248</v>
      </c>
      <c r="D90" s="123" t="s">
        <v>249</v>
      </c>
      <c r="E90" s="124" t="s">
        <v>250</v>
      </c>
      <c r="F90" s="125" t="s">
        <v>251</v>
      </c>
      <c r="G90" s="15">
        <v>78.5</v>
      </c>
      <c r="H90" s="15">
        <v>87.1</v>
      </c>
      <c r="I90" s="15">
        <v>165.6</v>
      </c>
      <c r="J90" s="24"/>
      <c r="K90" s="25">
        <v>22.08</v>
      </c>
      <c r="L90" s="26">
        <v>82.6</v>
      </c>
      <c r="M90" s="27">
        <f t="shared" si="2"/>
        <v>49.56</v>
      </c>
      <c r="N90" s="27">
        <f t="shared" si="3"/>
        <v>71.64</v>
      </c>
      <c r="O90" s="24">
        <f>SUMPRODUCT(($F$5:$F$175=F90)*($N$5:$N$175&gt;N90))+1</f>
        <v>1</v>
      </c>
      <c r="R90" s="14">
        <v>1</v>
      </c>
    </row>
    <row r="91" s="1" customFormat="1" ht="34.5" customHeight="1" spans="1:18">
      <c r="A91" s="9">
        <v>87</v>
      </c>
      <c r="B91" s="18" t="s">
        <v>247</v>
      </c>
      <c r="C91" s="18" t="s">
        <v>248</v>
      </c>
      <c r="D91" s="123" t="s">
        <v>252</v>
      </c>
      <c r="E91" s="124" t="s">
        <v>253</v>
      </c>
      <c r="F91" s="125" t="s">
        <v>251</v>
      </c>
      <c r="G91" s="15">
        <v>86.5</v>
      </c>
      <c r="H91" s="15">
        <v>57.1</v>
      </c>
      <c r="I91" s="15">
        <v>143.6</v>
      </c>
      <c r="J91" s="24"/>
      <c r="K91" s="25">
        <v>19.1466666666667</v>
      </c>
      <c r="L91" s="26">
        <v>78.6</v>
      </c>
      <c r="M91" s="27">
        <f t="shared" si="2"/>
        <v>47.16</v>
      </c>
      <c r="N91" s="27">
        <f t="shared" si="3"/>
        <v>66.3066666666667</v>
      </c>
      <c r="O91" s="24">
        <f>SUMPRODUCT(($F$5:$F$175=F91)*($N$5:$N$175&gt;N91))+1</f>
        <v>2</v>
      </c>
      <c r="R91" s="16"/>
    </row>
    <row r="92" s="1" customFormat="1" ht="34.5" customHeight="1" spans="1:18">
      <c r="A92" s="9">
        <v>88</v>
      </c>
      <c r="B92" s="18" t="s">
        <v>247</v>
      </c>
      <c r="C92" s="18" t="s">
        <v>248</v>
      </c>
      <c r="D92" s="123" t="s">
        <v>254</v>
      </c>
      <c r="E92" s="124" t="s">
        <v>255</v>
      </c>
      <c r="F92" s="125" t="s">
        <v>251</v>
      </c>
      <c r="G92" s="15">
        <v>78.5</v>
      </c>
      <c r="H92" s="15">
        <v>64.5</v>
      </c>
      <c r="I92" s="15">
        <v>143</v>
      </c>
      <c r="J92" s="24"/>
      <c r="K92" s="25">
        <v>19.0666666666667</v>
      </c>
      <c r="L92" s="26">
        <v>68.6</v>
      </c>
      <c r="M92" s="27">
        <f t="shared" si="2"/>
        <v>41.16</v>
      </c>
      <c r="N92" s="27">
        <f t="shared" si="3"/>
        <v>60.2266666666667</v>
      </c>
      <c r="O92" s="24">
        <f>SUMPRODUCT(($F$5:$F$175=F92)*($N$5:$N$175&gt;N92))+1</f>
        <v>3</v>
      </c>
      <c r="R92" s="17"/>
    </row>
    <row r="93" s="1" customFormat="1" ht="34.5" customHeight="1" spans="1:18">
      <c r="A93" s="9">
        <v>90</v>
      </c>
      <c r="B93" s="18" t="s">
        <v>256</v>
      </c>
      <c r="C93" s="10" t="s">
        <v>257</v>
      </c>
      <c r="D93" s="123" t="s">
        <v>261</v>
      </c>
      <c r="E93" s="124" t="s">
        <v>262</v>
      </c>
      <c r="F93" s="125" t="s">
        <v>260</v>
      </c>
      <c r="G93" s="15">
        <v>87</v>
      </c>
      <c r="H93" s="15">
        <v>91.1</v>
      </c>
      <c r="I93" s="15">
        <v>178.1</v>
      </c>
      <c r="J93" s="24"/>
      <c r="K93" s="25">
        <v>23.7466666666667</v>
      </c>
      <c r="L93" s="26">
        <v>82.2</v>
      </c>
      <c r="M93" s="27">
        <f t="shared" si="2"/>
        <v>49.32</v>
      </c>
      <c r="N93" s="27">
        <f t="shared" si="3"/>
        <v>73.0666666666667</v>
      </c>
      <c r="O93" s="24">
        <f>SUMPRODUCT(($F$5:$F$175=F93)*($N$5:$N$175&gt;N93))+1</f>
        <v>1</v>
      </c>
      <c r="R93" s="14">
        <v>1</v>
      </c>
    </row>
    <row r="94" s="1" customFormat="1" ht="34.5" customHeight="1" spans="1:18">
      <c r="A94" s="9">
        <v>91</v>
      </c>
      <c r="B94" s="18" t="s">
        <v>256</v>
      </c>
      <c r="C94" s="10" t="s">
        <v>257</v>
      </c>
      <c r="D94" s="123" t="s">
        <v>263</v>
      </c>
      <c r="E94" s="124" t="s">
        <v>264</v>
      </c>
      <c r="F94" s="125" t="s">
        <v>260</v>
      </c>
      <c r="G94" s="15">
        <v>74</v>
      </c>
      <c r="H94" s="15">
        <v>85.5</v>
      </c>
      <c r="I94" s="15">
        <v>159.5</v>
      </c>
      <c r="J94" s="24"/>
      <c r="K94" s="25">
        <v>21.2666666666667</v>
      </c>
      <c r="L94" s="26">
        <v>75.6</v>
      </c>
      <c r="M94" s="27">
        <f t="shared" si="2"/>
        <v>45.36</v>
      </c>
      <c r="N94" s="27">
        <f t="shared" si="3"/>
        <v>66.6266666666667</v>
      </c>
      <c r="O94" s="24">
        <f>SUMPRODUCT(($F$5:$F$175=F94)*($N$5:$N$175&gt;N94))+1</f>
        <v>2</v>
      </c>
      <c r="R94" s="16"/>
    </row>
    <row r="95" s="1" customFormat="1" ht="34.5" customHeight="1" spans="1:18">
      <c r="A95" s="9">
        <v>89</v>
      </c>
      <c r="B95" s="18" t="s">
        <v>256</v>
      </c>
      <c r="C95" s="10" t="s">
        <v>257</v>
      </c>
      <c r="D95" s="123" t="s">
        <v>258</v>
      </c>
      <c r="E95" s="124" t="s">
        <v>259</v>
      </c>
      <c r="F95" s="125" t="s">
        <v>260</v>
      </c>
      <c r="G95" s="15">
        <v>103.5</v>
      </c>
      <c r="H95" s="15">
        <v>88.7</v>
      </c>
      <c r="I95" s="15">
        <v>192.2</v>
      </c>
      <c r="J95" s="24"/>
      <c r="K95" s="25">
        <v>25.6266666666667</v>
      </c>
      <c r="L95" s="26" t="s">
        <v>134</v>
      </c>
      <c r="M95" s="27">
        <v>0</v>
      </c>
      <c r="N95" s="27">
        <f t="shared" si="3"/>
        <v>25.6266666666667</v>
      </c>
      <c r="O95" s="24">
        <f>SUMPRODUCT(($F$5:$F$175=F95)*($N$5:$N$175&gt;N95))+1</f>
        <v>3</v>
      </c>
      <c r="R95" s="17"/>
    </row>
    <row r="96" s="1" customFormat="1" ht="34.5" customHeight="1" spans="1:18">
      <c r="A96" s="9">
        <v>94</v>
      </c>
      <c r="B96" s="18" t="s">
        <v>265</v>
      </c>
      <c r="C96" s="18" t="s">
        <v>19</v>
      </c>
      <c r="D96" s="123" t="s">
        <v>271</v>
      </c>
      <c r="E96" s="124" t="s">
        <v>272</v>
      </c>
      <c r="F96" s="125" t="s">
        <v>268</v>
      </c>
      <c r="G96" s="15">
        <v>76.5</v>
      </c>
      <c r="H96" s="15">
        <v>78.5</v>
      </c>
      <c r="I96" s="15">
        <v>155</v>
      </c>
      <c r="J96" s="24"/>
      <c r="K96" s="25">
        <v>20.6666666666667</v>
      </c>
      <c r="L96" s="26">
        <v>85.6</v>
      </c>
      <c r="M96" s="27">
        <f>L96*0.6</f>
        <v>51.36</v>
      </c>
      <c r="N96" s="27">
        <f t="shared" si="3"/>
        <v>72.0266666666667</v>
      </c>
      <c r="O96" s="24">
        <f>SUMPRODUCT(($F$5:$F$175=F96)*($N$5:$N$175&gt;N96))+1</f>
        <v>1</v>
      </c>
      <c r="R96" s="14">
        <v>1</v>
      </c>
    </row>
    <row r="97" s="1" customFormat="1" ht="34.5" customHeight="1" spans="1:18">
      <c r="A97" s="9">
        <v>93</v>
      </c>
      <c r="B97" s="18" t="s">
        <v>265</v>
      </c>
      <c r="C97" s="18" t="s">
        <v>19</v>
      </c>
      <c r="D97" s="123" t="s">
        <v>269</v>
      </c>
      <c r="E97" s="124" t="s">
        <v>270</v>
      </c>
      <c r="F97" s="125" t="s">
        <v>268</v>
      </c>
      <c r="G97" s="15">
        <v>69.5</v>
      </c>
      <c r="H97" s="15">
        <v>88</v>
      </c>
      <c r="I97" s="15">
        <v>157.5</v>
      </c>
      <c r="J97" s="24"/>
      <c r="K97" s="25">
        <v>21</v>
      </c>
      <c r="L97" s="26">
        <v>82.2</v>
      </c>
      <c r="M97" s="27">
        <f t="shared" ref="M94:M124" si="4">L97*0.6</f>
        <v>49.32</v>
      </c>
      <c r="N97" s="27">
        <f t="shared" si="3"/>
        <v>70.32</v>
      </c>
      <c r="O97" s="24">
        <f>SUMPRODUCT(($F$5:$F$175=F97)*($N$5:$N$175&gt;N97))+1</f>
        <v>2</v>
      </c>
      <c r="R97" s="16"/>
    </row>
    <row r="98" s="1" customFormat="1" ht="34.5" customHeight="1" spans="1:18">
      <c r="A98" s="9">
        <v>92</v>
      </c>
      <c r="B98" s="18" t="s">
        <v>265</v>
      </c>
      <c r="C98" s="18" t="s">
        <v>19</v>
      </c>
      <c r="D98" s="123" t="s">
        <v>266</v>
      </c>
      <c r="E98" s="124" t="s">
        <v>267</v>
      </c>
      <c r="F98" s="125" t="s">
        <v>268</v>
      </c>
      <c r="G98" s="15">
        <v>75.5</v>
      </c>
      <c r="H98" s="15">
        <v>82.5</v>
      </c>
      <c r="I98" s="15">
        <v>158</v>
      </c>
      <c r="J98" s="24"/>
      <c r="K98" s="25">
        <v>21.0666666666667</v>
      </c>
      <c r="L98" s="26">
        <v>78.4</v>
      </c>
      <c r="M98" s="27">
        <f t="shared" si="4"/>
        <v>47.04</v>
      </c>
      <c r="N98" s="27">
        <f t="shared" si="3"/>
        <v>68.1066666666667</v>
      </c>
      <c r="O98" s="24">
        <f>SUMPRODUCT(($F$5:$F$175=F98)*($N$5:$N$175&gt;N98))+1</f>
        <v>3</v>
      </c>
      <c r="R98" s="17"/>
    </row>
    <row r="99" s="1" customFormat="1" ht="34.5" customHeight="1" spans="1:18">
      <c r="A99" s="9">
        <v>96</v>
      </c>
      <c r="B99" s="18" t="s">
        <v>265</v>
      </c>
      <c r="C99" s="18" t="s">
        <v>19</v>
      </c>
      <c r="D99" s="123" t="s">
        <v>276</v>
      </c>
      <c r="E99" s="124" t="s">
        <v>277</v>
      </c>
      <c r="F99" s="125" t="s">
        <v>275</v>
      </c>
      <c r="G99" s="15">
        <v>90.5</v>
      </c>
      <c r="H99" s="15">
        <v>113.5</v>
      </c>
      <c r="I99" s="15">
        <v>204</v>
      </c>
      <c r="J99" s="24"/>
      <c r="K99" s="25">
        <v>27.2</v>
      </c>
      <c r="L99" s="26">
        <v>83.2</v>
      </c>
      <c r="M99" s="27">
        <f t="shared" si="4"/>
        <v>49.92</v>
      </c>
      <c r="N99" s="27">
        <f t="shared" si="3"/>
        <v>77.12</v>
      </c>
      <c r="O99" s="24">
        <f>SUMPRODUCT(($F$5:$F$175=F99)*($N$5:$N$175&gt;N99))+1</f>
        <v>1</v>
      </c>
      <c r="R99" s="14">
        <v>2</v>
      </c>
    </row>
    <row r="100" s="1" customFormat="1" ht="34.5" customHeight="1" spans="1:18">
      <c r="A100" s="9">
        <v>95</v>
      </c>
      <c r="B100" s="18" t="s">
        <v>265</v>
      </c>
      <c r="C100" s="18" t="s">
        <v>19</v>
      </c>
      <c r="D100" s="123" t="s">
        <v>273</v>
      </c>
      <c r="E100" s="124" t="s">
        <v>274</v>
      </c>
      <c r="F100" s="125" t="s">
        <v>275</v>
      </c>
      <c r="G100" s="15">
        <v>101.5</v>
      </c>
      <c r="H100" s="15">
        <v>104.5</v>
      </c>
      <c r="I100" s="15">
        <v>206</v>
      </c>
      <c r="J100" s="24"/>
      <c r="K100" s="25">
        <v>27.4666666666667</v>
      </c>
      <c r="L100" s="26">
        <v>80.4</v>
      </c>
      <c r="M100" s="27">
        <f t="shared" si="4"/>
        <v>48.24</v>
      </c>
      <c r="N100" s="27">
        <f t="shared" si="3"/>
        <v>75.7066666666667</v>
      </c>
      <c r="O100" s="24">
        <f>SUMPRODUCT(($F$5:$F$175=F100)*($N$5:$N$175&gt;N100))+1</f>
        <v>2</v>
      </c>
      <c r="R100" s="16"/>
    </row>
    <row r="101" s="1" customFormat="1" ht="34.5" customHeight="1" spans="1:18">
      <c r="A101" s="9">
        <v>97</v>
      </c>
      <c r="B101" s="18" t="s">
        <v>265</v>
      </c>
      <c r="C101" s="18" t="s">
        <v>19</v>
      </c>
      <c r="D101" s="123" t="s">
        <v>278</v>
      </c>
      <c r="E101" s="124" t="s">
        <v>279</v>
      </c>
      <c r="F101" s="125" t="s">
        <v>275</v>
      </c>
      <c r="G101" s="15">
        <v>88</v>
      </c>
      <c r="H101" s="15">
        <v>109</v>
      </c>
      <c r="I101" s="15">
        <v>197</v>
      </c>
      <c r="J101" s="24"/>
      <c r="K101" s="25">
        <v>26.2666666666667</v>
      </c>
      <c r="L101" s="26">
        <v>81.6</v>
      </c>
      <c r="M101" s="27">
        <f t="shared" si="4"/>
        <v>48.96</v>
      </c>
      <c r="N101" s="27">
        <f t="shared" si="3"/>
        <v>75.2266666666667</v>
      </c>
      <c r="O101" s="24">
        <f>SUMPRODUCT(($F$5:$F$175=F101)*($N$5:$N$175&gt;N101))+1</f>
        <v>3</v>
      </c>
      <c r="R101" s="16"/>
    </row>
    <row r="102" s="1" customFormat="1" ht="34.5" customHeight="1" spans="1:18">
      <c r="A102" s="9">
        <v>98</v>
      </c>
      <c r="B102" s="18" t="s">
        <v>265</v>
      </c>
      <c r="C102" s="18" t="s">
        <v>19</v>
      </c>
      <c r="D102" s="123" t="s">
        <v>280</v>
      </c>
      <c r="E102" s="124" t="s">
        <v>281</v>
      </c>
      <c r="F102" s="125" t="s">
        <v>275</v>
      </c>
      <c r="G102" s="15">
        <v>110.5</v>
      </c>
      <c r="H102" s="15">
        <v>84</v>
      </c>
      <c r="I102" s="15">
        <v>194.5</v>
      </c>
      <c r="J102" s="24"/>
      <c r="K102" s="25">
        <v>25.9333333333333</v>
      </c>
      <c r="L102" s="26">
        <v>81.4</v>
      </c>
      <c r="M102" s="27">
        <f t="shared" si="4"/>
        <v>48.84</v>
      </c>
      <c r="N102" s="27">
        <f t="shared" si="3"/>
        <v>74.7733333333333</v>
      </c>
      <c r="O102" s="24">
        <f>SUMPRODUCT(($F$5:$F$175=F102)*($N$5:$N$175&gt;N102))+1</f>
        <v>4</v>
      </c>
      <c r="R102" s="16"/>
    </row>
    <row r="103" s="1" customFormat="1" ht="34.5" customHeight="1" spans="1:18">
      <c r="A103" s="9">
        <v>99</v>
      </c>
      <c r="B103" s="18" t="s">
        <v>265</v>
      </c>
      <c r="C103" s="18" t="s">
        <v>19</v>
      </c>
      <c r="D103" s="123" t="s">
        <v>282</v>
      </c>
      <c r="E103" s="124" t="s">
        <v>283</v>
      </c>
      <c r="F103" s="125" t="s">
        <v>275</v>
      </c>
      <c r="G103" s="15">
        <v>85.5</v>
      </c>
      <c r="H103" s="15">
        <v>99.5</v>
      </c>
      <c r="I103" s="15">
        <v>185</v>
      </c>
      <c r="J103" s="24"/>
      <c r="K103" s="25">
        <v>24.6666666666667</v>
      </c>
      <c r="L103" s="26">
        <v>82.8</v>
      </c>
      <c r="M103" s="27">
        <f t="shared" si="4"/>
        <v>49.68</v>
      </c>
      <c r="N103" s="27">
        <f t="shared" si="3"/>
        <v>74.3466666666667</v>
      </c>
      <c r="O103" s="24">
        <f>SUMPRODUCT(($F$5:$F$175=F103)*($N$5:$N$175&gt;N103))+1</f>
        <v>5</v>
      </c>
      <c r="R103" s="16"/>
    </row>
    <row r="104" s="1" customFormat="1" ht="34.5" customHeight="1" spans="1:18">
      <c r="A104" s="9">
        <v>100</v>
      </c>
      <c r="B104" s="18" t="s">
        <v>265</v>
      </c>
      <c r="C104" s="18" t="s">
        <v>19</v>
      </c>
      <c r="D104" s="123" t="s">
        <v>284</v>
      </c>
      <c r="E104" s="124" t="s">
        <v>285</v>
      </c>
      <c r="F104" s="125" t="s">
        <v>275</v>
      </c>
      <c r="G104" s="15">
        <v>97</v>
      </c>
      <c r="H104" s="15">
        <v>87.5</v>
      </c>
      <c r="I104" s="15">
        <v>184.5</v>
      </c>
      <c r="J104" s="24"/>
      <c r="K104" s="25">
        <v>24.6</v>
      </c>
      <c r="L104" s="26">
        <v>82.4</v>
      </c>
      <c r="M104" s="27">
        <f t="shared" si="4"/>
        <v>49.44</v>
      </c>
      <c r="N104" s="27">
        <f t="shared" si="3"/>
        <v>74.04</v>
      </c>
      <c r="O104" s="24">
        <f>SUMPRODUCT(($F$5:$F$175=F104)*($N$5:$N$175&gt;N104))+1</f>
        <v>6</v>
      </c>
      <c r="R104" s="17"/>
    </row>
    <row r="105" s="1" customFormat="1" ht="34.5" customHeight="1" spans="1:18">
      <c r="A105" s="9">
        <v>101</v>
      </c>
      <c r="B105" s="18" t="s">
        <v>265</v>
      </c>
      <c r="C105" s="18" t="s">
        <v>19</v>
      </c>
      <c r="D105" s="123" t="s">
        <v>286</v>
      </c>
      <c r="E105" s="124" t="s">
        <v>287</v>
      </c>
      <c r="F105" s="125" t="s">
        <v>288</v>
      </c>
      <c r="G105" s="15">
        <v>89.5</v>
      </c>
      <c r="H105" s="15">
        <v>117.5</v>
      </c>
      <c r="I105" s="15">
        <v>207</v>
      </c>
      <c r="J105" s="24"/>
      <c r="K105" s="25">
        <v>27.6</v>
      </c>
      <c r="L105" s="26">
        <v>84.4</v>
      </c>
      <c r="M105" s="27">
        <f t="shared" si="4"/>
        <v>50.64</v>
      </c>
      <c r="N105" s="27">
        <f t="shared" si="3"/>
        <v>78.24</v>
      </c>
      <c r="O105" s="24">
        <f>SUMPRODUCT(($F$5:$F$175=F105)*($N$5:$N$175&gt;N105))+1</f>
        <v>1</v>
      </c>
      <c r="R105" s="14">
        <v>2</v>
      </c>
    </row>
    <row r="106" s="1" customFormat="1" ht="34.5" customHeight="1" spans="1:18">
      <c r="A106" s="9">
        <v>102</v>
      </c>
      <c r="B106" s="18" t="s">
        <v>265</v>
      </c>
      <c r="C106" s="18" t="s">
        <v>19</v>
      </c>
      <c r="D106" s="123" t="s">
        <v>289</v>
      </c>
      <c r="E106" s="124" t="s">
        <v>290</v>
      </c>
      <c r="F106" s="125" t="s">
        <v>288</v>
      </c>
      <c r="G106" s="15">
        <v>106</v>
      </c>
      <c r="H106" s="15">
        <v>99</v>
      </c>
      <c r="I106" s="15">
        <v>205</v>
      </c>
      <c r="J106" s="24"/>
      <c r="K106" s="25">
        <v>27.3333333333333</v>
      </c>
      <c r="L106" s="26">
        <v>81.8</v>
      </c>
      <c r="M106" s="27">
        <f t="shared" si="4"/>
        <v>49.08</v>
      </c>
      <c r="N106" s="27">
        <f t="shared" si="3"/>
        <v>76.4133333333333</v>
      </c>
      <c r="O106" s="24">
        <f>SUMPRODUCT(($F$5:$F$175=F106)*($N$5:$N$175&gt;N106))+1</f>
        <v>2</v>
      </c>
      <c r="R106" s="16"/>
    </row>
    <row r="107" s="1" customFormat="1" ht="34.5" customHeight="1" spans="1:18">
      <c r="A107" s="9">
        <v>103</v>
      </c>
      <c r="B107" s="18" t="s">
        <v>265</v>
      </c>
      <c r="C107" s="18" t="s">
        <v>19</v>
      </c>
      <c r="D107" s="123" t="s">
        <v>291</v>
      </c>
      <c r="E107" s="124" t="s">
        <v>292</v>
      </c>
      <c r="F107" s="125" t="s">
        <v>288</v>
      </c>
      <c r="G107" s="15">
        <v>95.5</v>
      </c>
      <c r="H107" s="15">
        <v>98.5</v>
      </c>
      <c r="I107" s="15">
        <v>194</v>
      </c>
      <c r="J107" s="24"/>
      <c r="K107" s="25">
        <v>25.8666666666667</v>
      </c>
      <c r="L107" s="26">
        <v>84</v>
      </c>
      <c r="M107" s="27">
        <f t="shared" si="4"/>
        <v>50.4</v>
      </c>
      <c r="N107" s="27">
        <f t="shared" si="3"/>
        <v>76.2666666666667</v>
      </c>
      <c r="O107" s="24">
        <f>SUMPRODUCT(($F$5:$F$175=F107)*($N$5:$N$175&gt;N107))+1</f>
        <v>3</v>
      </c>
      <c r="R107" s="16"/>
    </row>
    <row r="108" s="1" customFormat="1" ht="34.5" customHeight="1" spans="1:18">
      <c r="A108" s="9">
        <v>104</v>
      </c>
      <c r="B108" s="18" t="s">
        <v>265</v>
      </c>
      <c r="C108" s="18" t="s">
        <v>19</v>
      </c>
      <c r="D108" s="123" t="s">
        <v>293</v>
      </c>
      <c r="E108" s="124" t="s">
        <v>294</v>
      </c>
      <c r="F108" s="125" t="s">
        <v>288</v>
      </c>
      <c r="G108" s="15">
        <v>87</v>
      </c>
      <c r="H108" s="15">
        <v>103</v>
      </c>
      <c r="I108" s="15">
        <v>190</v>
      </c>
      <c r="J108" s="24"/>
      <c r="K108" s="25">
        <v>25.3333333333333</v>
      </c>
      <c r="L108" s="26">
        <v>83.2</v>
      </c>
      <c r="M108" s="27">
        <f t="shared" si="4"/>
        <v>49.92</v>
      </c>
      <c r="N108" s="27">
        <f t="shared" si="3"/>
        <v>75.2533333333333</v>
      </c>
      <c r="O108" s="24">
        <f>SUMPRODUCT(($F$5:$F$175=F108)*($N$5:$N$175&gt;N108))+1</f>
        <v>4</v>
      </c>
      <c r="R108" s="16"/>
    </row>
    <row r="109" s="1" customFormat="1" ht="34.5" customHeight="1" spans="1:18">
      <c r="A109" s="9">
        <v>105</v>
      </c>
      <c r="B109" s="18" t="s">
        <v>265</v>
      </c>
      <c r="C109" s="18" t="s">
        <v>19</v>
      </c>
      <c r="D109" s="123" t="s">
        <v>295</v>
      </c>
      <c r="E109" s="124" t="s">
        <v>296</v>
      </c>
      <c r="F109" s="125" t="s">
        <v>288</v>
      </c>
      <c r="G109" s="15">
        <v>98</v>
      </c>
      <c r="H109" s="15">
        <v>89.5</v>
      </c>
      <c r="I109" s="15">
        <v>187.5</v>
      </c>
      <c r="J109" s="24"/>
      <c r="K109" s="25">
        <v>25</v>
      </c>
      <c r="L109" s="26">
        <v>82</v>
      </c>
      <c r="M109" s="27">
        <f t="shared" si="4"/>
        <v>49.2</v>
      </c>
      <c r="N109" s="27">
        <f t="shared" si="3"/>
        <v>74.2</v>
      </c>
      <c r="O109" s="24">
        <f>SUMPRODUCT(($F$5:$F$175=F109)*($N$5:$N$175&gt;N109))+1</f>
        <v>5</v>
      </c>
      <c r="R109" s="16"/>
    </row>
    <row r="110" s="1" customFormat="1" ht="34.5" customHeight="1" spans="1:18">
      <c r="A110" s="9">
        <v>106</v>
      </c>
      <c r="B110" s="18" t="s">
        <v>265</v>
      </c>
      <c r="C110" s="18" t="s">
        <v>19</v>
      </c>
      <c r="D110" s="123" t="s">
        <v>297</v>
      </c>
      <c r="E110" s="124" t="s">
        <v>298</v>
      </c>
      <c r="F110" s="125" t="s">
        <v>288</v>
      </c>
      <c r="G110" s="15">
        <v>74</v>
      </c>
      <c r="H110" s="15">
        <v>97.5</v>
      </c>
      <c r="I110" s="15">
        <v>171.5</v>
      </c>
      <c r="J110" s="24">
        <v>5</v>
      </c>
      <c r="K110" s="25">
        <v>24.8666666666667</v>
      </c>
      <c r="L110" s="26">
        <v>78.6</v>
      </c>
      <c r="M110" s="27">
        <f t="shared" si="4"/>
        <v>47.16</v>
      </c>
      <c r="N110" s="27">
        <f t="shared" si="3"/>
        <v>72.0266666666667</v>
      </c>
      <c r="O110" s="24">
        <f>SUMPRODUCT(($F$5:$F$175=F110)*($N$5:$N$175&gt;N110))+1</f>
        <v>6</v>
      </c>
      <c r="R110" s="17"/>
    </row>
    <row r="111" s="1" customFormat="1" ht="34.5" customHeight="1" spans="1:18">
      <c r="A111" s="9">
        <v>109</v>
      </c>
      <c r="B111" s="18" t="s">
        <v>299</v>
      </c>
      <c r="C111" s="18" t="s">
        <v>300</v>
      </c>
      <c r="D111" s="123" t="s">
        <v>306</v>
      </c>
      <c r="E111" s="124" t="s">
        <v>307</v>
      </c>
      <c r="F111" s="125" t="s">
        <v>303</v>
      </c>
      <c r="G111" s="15">
        <v>71.5</v>
      </c>
      <c r="H111" s="15">
        <v>113</v>
      </c>
      <c r="I111" s="15">
        <v>184.5</v>
      </c>
      <c r="J111" s="24"/>
      <c r="K111" s="25">
        <v>24.6</v>
      </c>
      <c r="L111" s="26">
        <v>81.8</v>
      </c>
      <c r="M111" s="27">
        <f t="shared" si="4"/>
        <v>49.08</v>
      </c>
      <c r="N111" s="27">
        <f t="shared" si="3"/>
        <v>73.68</v>
      </c>
      <c r="O111" s="24">
        <f>SUMPRODUCT(($F$5:$F$175=F111)*($N$5:$N$175&gt;N111))+1</f>
        <v>1</v>
      </c>
      <c r="R111" s="14">
        <v>1</v>
      </c>
    </row>
    <row r="112" s="1" customFormat="1" ht="34.5" customHeight="1" spans="1:18">
      <c r="A112" s="9">
        <v>107</v>
      </c>
      <c r="B112" s="18" t="s">
        <v>299</v>
      </c>
      <c r="C112" s="18" t="s">
        <v>300</v>
      </c>
      <c r="D112" s="123" t="s">
        <v>301</v>
      </c>
      <c r="E112" s="124" t="s">
        <v>302</v>
      </c>
      <c r="F112" s="125" t="s">
        <v>303</v>
      </c>
      <c r="G112" s="15">
        <v>88.5</v>
      </c>
      <c r="H112" s="15">
        <v>109.5</v>
      </c>
      <c r="I112" s="15">
        <v>198</v>
      </c>
      <c r="J112" s="24"/>
      <c r="K112" s="25">
        <v>26.4</v>
      </c>
      <c r="L112" s="26">
        <v>78.2</v>
      </c>
      <c r="M112" s="27">
        <f t="shared" si="4"/>
        <v>46.92</v>
      </c>
      <c r="N112" s="27">
        <f t="shared" si="3"/>
        <v>73.32</v>
      </c>
      <c r="O112" s="24">
        <f>SUMPRODUCT(($F$5:$F$175=F112)*($N$5:$N$175&gt;N112))+1</f>
        <v>2</v>
      </c>
      <c r="R112" s="16"/>
    </row>
    <row r="113" s="1" customFormat="1" ht="34.5" customHeight="1" spans="1:18">
      <c r="A113" s="9">
        <v>108</v>
      </c>
      <c r="B113" s="18" t="s">
        <v>299</v>
      </c>
      <c r="C113" s="18" t="s">
        <v>300</v>
      </c>
      <c r="D113" s="123" t="s">
        <v>304</v>
      </c>
      <c r="E113" s="124" t="s">
        <v>305</v>
      </c>
      <c r="F113" s="125" t="s">
        <v>303</v>
      </c>
      <c r="G113" s="15">
        <v>85</v>
      </c>
      <c r="H113" s="15">
        <v>101</v>
      </c>
      <c r="I113" s="15">
        <v>186</v>
      </c>
      <c r="J113" s="24"/>
      <c r="K113" s="25">
        <v>24.8</v>
      </c>
      <c r="L113" s="26">
        <v>77</v>
      </c>
      <c r="M113" s="27">
        <f t="shared" si="4"/>
        <v>46.2</v>
      </c>
      <c r="N113" s="27">
        <f t="shared" si="3"/>
        <v>71</v>
      </c>
      <c r="O113" s="24">
        <f>SUMPRODUCT(($F$5:$F$175=F113)*($N$5:$N$175&gt;N113))+1</f>
        <v>3</v>
      </c>
      <c r="R113" s="17"/>
    </row>
    <row r="114" s="1" customFormat="1" ht="34.5" customHeight="1" spans="1:18">
      <c r="A114" s="9">
        <v>112</v>
      </c>
      <c r="B114" s="18" t="s">
        <v>299</v>
      </c>
      <c r="C114" s="18" t="s">
        <v>308</v>
      </c>
      <c r="D114" s="123" t="s">
        <v>314</v>
      </c>
      <c r="E114" s="124" t="s">
        <v>315</v>
      </c>
      <c r="F114" s="125" t="s">
        <v>311</v>
      </c>
      <c r="G114" s="15">
        <v>100.5</v>
      </c>
      <c r="H114" s="15">
        <v>92.5</v>
      </c>
      <c r="I114" s="15">
        <v>193</v>
      </c>
      <c r="J114" s="24"/>
      <c r="K114" s="25">
        <v>25.7333333333333</v>
      </c>
      <c r="L114" s="26">
        <v>85.6</v>
      </c>
      <c r="M114" s="27">
        <f t="shared" si="4"/>
        <v>51.36</v>
      </c>
      <c r="N114" s="27">
        <f t="shared" si="3"/>
        <v>77.0933333333333</v>
      </c>
      <c r="O114" s="24">
        <f>SUMPRODUCT(($F$5:$F$175=F114)*($N$5:$N$175&gt;N114))+1</f>
        <v>1</v>
      </c>
      <c r="R114" s="14">
        <v>1</v>
      </c>
    </row>
    <row r="115" s="1" customFormat="1" ht="34.5" customHeight="1" spans="1:18">
      <c r="A115" s="9">
        <v>110</v>
      </c>
      <c r="B115" s="18" t="s">
        <v>299</v>
      </c>
      <c r="C115" s="18" t="s">
        <v>308</v>
      </c>
      <c r="D115" s="123" t="s">
        <v>309</v>
      </c>
      <c r="E115" s="124" t="s">
        <v>310</v>
      </c>
      <c r="F115" s="125" t="s">
        <v>311</v>
      </c>
      <c r="G115" s="15">
        <v>89.5</v>
      </c>
      <c r="H115" s="15">
        <v>108</v>
      </c>
      <c r="I115" s="15">
        <v>197.5</v>
      </c>
      <c r="J115" s="24"/>
      <c r="K115" s="25">
        <v>26.3333333333333</v>
      </c>
      <c r="L115" s="26">
        <v>83.2</v>
      </c>
      <c r="M115" s="27">
        <f t="shared" si="4"/>
        <v>49.92</v>
      </c>
      <c r="N115" s="27">
        <f t="shared" si="3"/>
        <v>76.2533333333333</v>
      </c>
      <c r="O115" s="24">
        <f>SUMPRODUCT(($F$5:$F$175=F115)*($N$5:$N$175&gt;N115))+1</f>
        <v>2</v>
      </c>
      <c r="R115" s="16"/>
    </row>
    <row r="116" s="1" customFormat="1" ht="34.5" customHeight="1" spans="1:18">
      <c r="A116" s="9">
        <v>111</v>
      </c>
      <c r="B116" s="18" t="s">
        <v>299</v>
      </c>
      <c r="C116" s="18" t="s">
        <v>308</v>
      </c>
      <c r="D116" s="123" t="s">
        <v>312</v>
      </c>
      <c r="E116" s="124" t="s">
        <v>313</v>
      </c>
      <c r="F116" s="125" t="s">
        <v>311</v>
      </c>
      <c r="G116" s="15">
        <v>107.5</v>
      </c>
      <c r="H116" s="15">
        <v>86.5</v>
      </c>
      <c r="I116" s="15">
        <v>194</v>
      </c>
      <c r="J116" s="24"/>
      <c r="K116" s="25">
        <v>25.8666666666667</v>
      </c>
      <c r="L116" s="26">
        <v>75.4</v>
      </c>
      <c r="M116" s="27">
        <f t="shared" si="4"/>
        <v>45.24</v>
      </c>
      <c r="N116" s="27">
        <f t="shared" si="3"/>
        <v>71.1066666666667</v>
      </c>
      <c r="O116" s="24">
        <f>SUMPRODUCT(($F$5:$F$175=F116)*($N$5:$N$175&gt;N116))+1</f>
        <v>3</v>
      </c>
      <c r="R116" s="17"/>
    </row>
    <row r="117" s="1" customFormat="1" ht="34.5" customHeight="1" spans="1:18">
      <c r="A117" s="9">
        <v>113</v>
      </c>
      <c r="B117" s="18" t="s">
        <v>299</v>
      </c>
      <c r="C117" s="18" t="s">
        <v>316</v>
      </c>
      <c r="D117" s="123" t="s">
        <v>317</v>
      </c>
      <c r="E117" s="124" t="s">
        <v>318</v>
      </c>
      <c r="F117" s="125" t="s">
        <v>319</v>
      </c>
      <c r="G117" s="15">
        <v>108.5</v>
      </c>
      <c r="H117" s="15">
        <v>92.5</v>
      </c>
      <c r="I117" s="15">
        <v>201</v>
      </c>
      <c r="J117" s="24"/>
      <c r="K117" s="25">
        <v>26.8</v>
      </c>
      <c r="L117" s="26">
        <v>82</v>
      </c>
      <c r="M117" s="27">
        <f t="shared" si="4"/>
        <v>49.2</v>
      </c>
      <c r="N117" s="27">
        <f t="shared" si="3"/>
        <v>76</v>
      </c>
      <c r="O117" s="24">
        <f>SUMPRODUCT(($F$5:$F$175=F117)*($N$5:$N$175&gt;N117))+1</f>
        <v>1</v>
      </c>
      <c r="R117" s="14">
        <v>1</v>
      </c>
    </row>
    <row r="118" s="1" customFormat="1" ht="34.5" customHeight="1" spans="1:18">
      <c r="A118" s="9">
        <v>114</v>
      </c>
      <c r="B118" s="18" t="s">
        <v>299</v>
      </c>
      <c r="C118" s="18" t="s">
        <v>316</v>
      </c>
      <c r="D118" s="123" t="s">
        <v>320</v>
      </c>
      <c r="E118" s="124" t="s">
        <v>321</v>
      </c>
      <c r="F118" s="125" t="s">
        <v>319</v>
      </c>
      <c r="G118" s="15">
        <v>96</v>
      </c>
      <c r="H118" s="15">
        <v>100.5</v>
      </c>
      <c r="I118" s="15">
        <v>196.5</v>
      </c>
      <c r="J118" s="24"/>
      <c r="K118" s="25">
        <v>26.2</v>
      </c>
      <c r="L118" s="26">
        <v>80</v>
      </c>
      <c r="M118" s="27">
        <f t="shared" si="4"/>
        <v>48</v>
      </c>
      <c r="N118" s="27">
        <f t="shared" si="3"/>
        <v>74.2</v>
      </c>
      <c r="O118" s="24">
        <f>SUMPRODUCT(($F$5:$F$175=F118)*($N$5:$N$175&gt;N118))+1</f>
        <v>2</v>
      </c>
      <c r="R118" s="16"/>
    </row>
    <row r="119" s="1" customFormat="1" ht="34.5" customHeight="1" spans="1:18">
      <c r="A119" s="9">
        <v>115</v>
      </c>
      <c r="B119" s="18" t="s">
        <v>299</v>
      </c>
      <c r="C119" s="18" t="s">
        <v>316</v>
      </c>
      <c r="D119" s="123" t="s">
        <v>322</v>
      </c>
      <c r="E119" s="124" t="s">
        <v>323</v>
      </c>
      <c r="F119" s="125" t="s">
        <v>319</v>
      </c>
      <c r="G119" s="15">
        <v>100.5</v>
      </c>
      <c r="H119" s="15">
        <v>81</v>
      </c>
      <c r="I119" s="15">
        <v>181.5</v>
      </c>
      <c r="J119" s="24"/>
      <c r="K119" s="25">
        <v>24.2</v>
      </c>
      <c r="L119" s="26">
        <v>80.2</v>
      </c>
      <c r="M119" s="27">
        <f t="shared" si="4"/>
        <v>48.12</v>
      </c>
      <c r="N119" s="27">
        <f t="shared" si="3"/>
        <v>72.32</v>
      </c>
      <c r="O119" s="24">
        <f>SUMPRODUCT(($F$5:$F$175=F119)*($N$5:$N$175&gt;N119))+1</f>
        <v>3</v>
      </c>
      <c r="R119" s="17"/>
    </row>
    <row r="120" s="1" customFormat="1" ht="34.5" customHeight="1" spans="1:18">
      <c r="A120" s="9">
        <v>116</v>
      </c>
      <c r="B120" s="18" t="s">
        <v>299</v>
      </c>
      <c r="C120" s="18" t="s">
        <v>324</v>
      </c>
      <c r="D120" s="123" t="s">
        <v>325</v>
      </c>
      <c r="E120" s="124" t="s">
        <v>326</v>
      </c>
      <c r="F120" s="125" t="s">
        <v>327</v>
      </c>
      <c r="G120" s="15">
        <v>111</v>
      </c>
      <c r="H120" s="15">
        <v>109</v>
      </c>
      <c r="I120" s="15">
        <v>220</v>
      </c>
      <c r="J120" s="24"/>
      <c r="K120" s="25">
        <v>29.3333333333333</v>
      </c>
      <c r="L120" s="26">
        <v>82.8</v>
      </c>
      <c r="M120" s="27">
        <f t="shared" si="4"/>
        <v>49.68</v>
      </c>
      <c r="N120" s="27">
        <f t="shared" si="3"/>
        <v>79.0133333333333</v>
      </c>
      <c r="O120" s="24">
        <f>SUMPRODUCT(($F$5:$F$175=F120)*($N$5:$N$175&gt;N120))+1</f>
        <v>1</v>
      </c>
      <c r="R120" s="14">
        <v>1</v>
      </c>
    </row>
    <row r="121" s="1" customFormat="1" ht="34.5" customHeight="1" spans="1:18">
      <c r="A121" s="9">
        <v>117</v>
      </c>
      <c r="B121" s="18" t="s">
        <v>299</v>
      </c>
      <c r="C121" s="18" t="s">
        <v>324</v>
      </c>
      <c r="D121" s="123" t="s">
        <v>328</v>
      </c>
      <c r="E121" s="124" t="s">
        <v>329</v>
      </c>
      <c r="F121" s="125" t="s">
        <v>327</v>
      </c>
      <c r="G121" s="15">
        <v>87</v>
      </c>
      <c r="H121" s="15">
        <v>101</v>
      </c>
      <c r="I121" s="15">
        <v>188</v>
      </c>
      <c r="J121" s="24"/>
      <c r="K121" s="25">
        <v>25.0666666666667</v>
      </c>
      <c r="L121" s="26">
        <v>79.6</v>
      </c>
      <c r="M121" s="27">
        <f t="shared" si="4"/>
        <v>47.76</v>
      </c>
      <c r="N121" s="27">
        <f t="shared" si="3"/>
        <v>72.8266666666667</v>
      </c>
      <c r="O121" s="24">
        <f>SUMPRODUCT(($F$5:$F$175=F121)*($N$5:$N$175&gt;N121))+1</f>
        <v>2</v>
      </c>
      <c r="R121" s="16"/>
    </row>
    <row r="122" s="1" customFormat="1" ht="34.5" customHeight="1" spans="1:18">
      <c r="A122" s="9">
        <v>118</v>
      </c>
      <c r="B122" s="18" t="s">
        <v>299</v>
      </c>
      <c r="C122" s="18" t="s">
        <v>324</v>
      </c>
      <c r="D122" s="123" t="s">
        <v>330</v>
      </c>
      <c r="E122" s="124" t="s">
        <v>331</v>
      </c>
      <c r="F122" s="125" t="s">
        <v>327</v>
      </c>
      <c r="G122" s="15">
        <v>88</v>
      </c>
      <c r="H122" s="15">
        <v>80</v>
      </c>
      <c r="I122" s="15">
        <v>168</v>
      </c>
      <c r="J122" s="24"/>
      <c r="K122" s="25">
        <v>22.4</v>
      </c>
      <c r="L122" s="26">
        <v>29.6</v>
      </c>
      <c r="M122" s="27">
        <f t="shared" si="4"/>
        <v>17.76</v>
      </c>
      <c r="N122" s="27">
        <f t="shared" si="3"/>
        <v>40.16</v>
      </c>
      <c r="O122" s="24">
        <f>SUMPRODUCT(($F$5:$F$175=F122)*($N$5:$N$175&gt;N122))+1</f>
        <v>3</v>
      </c>
      <c r="R122" s="17"/>
    </row>
    <row r="123" s="1" customFormat="1" ht="34.5" customHeight="1" spans="1:18">
      <c r="A123" s="9">
        <v>119</v>
      </c>
      <c r="B123" s="18" t="s">
        <v>332</v>
      </c>
      <c r="C123" s="18" t="s">
        <v>19</v>
      </c>
      <c r="D123" s="123" t="s">
        <v>333</v>
      </c>
      <c r="E123" s="124" t="s">
        <v>334</v>
      </c>
      <c r="F123" s="125" t="s">
        <v>335</v>
      </c>
      <c r="G123" s="15">
        <v>105</v>
      </c>
      <c r="H123" s="15">
        <v>103</v>
      </c>
      <c r="I123" s="15">
        <v>208</v>
      </c>
      <c r="J123" s="24"/>
      <c r="K123" s="25">
        <v>27.7333333333333</v>
      </c>
      <c r="L123" s="26">
        <v>81.4</v>
      </c>
      <c r="M123" s="27">
        <f t="shared" si="4"/>
        <v>48.84</v>
      </c>
      <c r="N123" s="27">
        <f t="shared" si="3"/>
        <v>76.5733333333333</v>
      </c>
      <c r="O123" s="24">
        <f>SUMPRODUCT(($F$5:$F$175=F123)*($N$5:$N$175&gt;N123))+1</f>
        <v>1</v>
      </c>
      <c r="R123" s="14">
        <v>1</v>
      </c>
    </row>
    <row r="124" s="1" customFormat="1" ht="34.5" customHeight="1" spans="1:18">
      <c r="A124" s="9">
        <v>120</v>
      </c>
      <c r="B124" s="18" t="s">
        <v>332</v>
      </c>
      <c r="C124" s="18" t="s">
        <v>19</v>
      </c>
      <c r="D124" s="123" t="s">
        <v>336</v>
      </c>
      <c r="E124" s="124" t="s">
        <v>337</v>
      </c>
      <c r="F124" s="125" t="s">
        <v>335</v>
      </c>
      <c r="G124" s="15">
        <v>91.5</v>
      </c>
      <c r="H124" s="15">
        <v>114.5</v>
      </c>
      <c r="I124" s="15">
        <v>206</v>
      </c>
      <c r="J124" s="24"/>
      <c r="K124" s="25">
        <v>27.4666666666667</v>
      </c>
      <c r="L124" s="26">
        <v>80.8</v>
      </c>
      <c r="M124" s="27">
        <f t="shared" si="4"/>
        <v>48.48</v>
      </c>
      <c r="N124" s="27">
        <f t="shared" si="3"/>
        <v>75.9466666666667</v>
      </c>
      <c r="O124" s="24">
        <f>SUMPRODUCT(($F$5:$F$175=F124)*($N$5:$N$175&gt;N124))+1</f>
        <v>2</v>
      </c>
      <c r="R124" s="16"/>
    </row>
    <row r="125" s="1" customFormat="1" ht="34.5" customHeight="1" spans="1:18">
      <c r="A125" s="9">
        <v>121</v>
      </c>
      <c r="B125" s="18" t="s">
        <v>332</v>
      </c>
      <c r="C125" s="18" t="s">
        <v>19</v>
      </c>
      <c r="D125" s="123" t="s">
        <v>338</v>
      </c>
      <c r="E125" s="124" t="s">
        <v>339</v>
      </c>
      <c r="F125" s="125" t="s">
        <v>335</v>
      </c>
      <c r="G125" s="15">
        <v>95.5</v>
      </c>
      <c r="H125" s="15">
        <v>105</v>
      </c>
      <c r="I125" s="15">
        <v>200.5</v>
      </c>
      <c r="J125" s="24"/>
      <c r="K125" s="25">
        <v>26.7333333333333</v>
      </c>
      <c r="L125" s="26" t="s">
        <v>134</v>
      </c>
      <c r="M125" s="27">
        <v>0</v>
      </c>
      <c r="N125" s="27">
        <f t="shared" si="3"/>
        <v>26.7333333333333</v>
      </c>
      <c r="O125" s="24">
        <f>SUMPRODUCT(($F$5:$F$175=F125)*($N$5:$N$175&gt;N125))+1</f>
        <v>3</v>
      </c>
      <c r="R125" s="17"/>
    </row>
    <row r="126" s="1" customFormat="1" ht="34.5" customHeight="1" spans="1:18">
      <c r="A126" s="9">
        <v>124</v>
      </c>
      <c r="B126" s="18" t="s">
        <v>340</v>
      </c>
      <c r="C126" s="18" t="s">
        <v>19</v>
      </c>
      <c r="D126" s="123" t="s">
        <v>346</v>
      </c>
      <c r="E126" s="124" t="s">
        <v>347</v>
      </c>
      <c r="F126" s="125" t="s">
        <v>343</v>
      </c>
      <c r="G126" s="15">
        <v>97</v>
      </c>
      <c r="H126" s="15">
        <v>104</v>
      </c>
      <c r="I126" s="15">
        <v>201</v>
      </c>
      <c r="J126" s="24"/>
      <c r="K126" s="25">
        <v>26.8</v>
      </c>
      <c r="L126" s="26">
        <v>81.6</v>
      </c>
      <c r="M126" s="27">
        <f>L126*0.6</f>
        <v>48.96</v>
      </c>
      <c r="N126" s="27">
        <f t="shared" si="3"/>
        <v>75.76</v>
      </c>
      <c r="O126" s="24">
        <f>SUMPRODUCT(($F$5:$F$175=F126)*($N$5:$N$175&gt;N126))+1</f>
        <v>1</v>
      </c>
      <c r="R126" s="14">
        <v>1</v>
      </c>
    </row>
    <row r="127" s="1" customFormat="1" ht="34.5" customHeight="1" spans="1:18">
      <c r="A127" s="9">
        <v>122</v>
      </c>
      <c r="B127" s="18" t="s">
        <v>340</v>
      </c>
      <c r="C127" s="18" t="s">
        <v>19</v>
      </c>
      <c r="D127" s="123" t="s">
        <v>341</v>
      </c>
      <c r="E127" s="124" t="s">
        <v>342</v>
      </c>
      <c r="F127" s="125" t="s">
        <v>343</v>
      </c>
      <c r="G127" s="15">
        <v>98</v>
      </c>
      <c r="H127" s="15">
        <v>107</v>
      </c>
      <c r="I127" s="15">
        <v>205</v>
      </c>
      <c r="J127" s="24"/>
      <c r="K127" s="25">
        <v>27.3333333333333</v>
      </c>
      <c r="L127" s="26">
        <v>79.4</v>
      </c>
      <c r="M127" s="27">
        <f>L127*0.6</f>
        <v>47.64</v>
      </c>
      <c r="N127" s="27">
        <f t="shared" si="3"/>
        <v>74.9733333333333</v>
      </c>
      <c r="O127" s="24">
        <f>SUMPRODUCT(($F$5:$F$175=F127)*($N$5:$N$175&gt;N127))+1</f>
        <v>2</v>
      </c>
      <c r="R127" s="16"/>
    </row>
    <row r="128" s="1" customFormat="1" ht="34.5" customHeight="1" spans="1:18">
      <c r="A128" s="9">
        <v>123</v>
      </c>
      <c r="B128" s="18" t="s">
        <v>340</v>
      </c>
      <c r="C128" s="18" t="s">
        <v>19</v>
      </c>
      <c r="D128" s="123" t="s">
        <v>344</v>
      </c>
      <c r="E128" s="124" t="s">
        <v>345</v>
      </c>
      <c r="F128" s="125" t="s">
        <v>343</v>
      </c>
      <c r="G128" s="15">
        <v>106</v>
      </c>
      <c r="H128" s="15">
        <v>99</v>
      </c>
      <c r="I128" s="15">
        <v>205</v>
      </c>
      <c r="J128" s="24"/>
      <c r="K128" s="25">
        <v>27.3333333333333</v>
      </c>
      <c r="L128" s="26">
        <v>77.2</v>
      </c>
      <c r="M128" s="27">
        <f>L128*0.6</f>
        <v>46.32</v>
      </c>
      <c r="N128" s="27">
        <f t="shared" si="3"/>
        <v>73.6533333333333</v>
      </c>
      <c r="O128" s="24">
        <f>SUMPRODUCT(($F$5:$F$175=F128)*($N$5:$N$175&gt;N128))+1</f>
        <v>3</v>
      </c>
      <c r="R128" s="17"/>
    </row>
    <row r="129" s="1" customFormat="1" ht="34.5" customHeight="1" spans="1:18">
      <c r="A129" s="9">
        <v>126</v>
      </c>
      <c r="B129" s="18" t="s">
        <v>348</v>
      </c>
      <c r="C129" s="18" t="s">
        <v>349</v>
      </c>
      <c r="D129" s="123" t="s">
        <v>353</v>
      </c>
      <c r="E129" s="124" t="s">
        <v>354</v>
      </c>
      <c r="F129" s="125" t="s">
        <v>352</v>
      </c>
      <c r="G129" s="15">
        <v>90.5</v>
      </c>
      <c r="H129" s="15">
        <v>110.5</v>
      </c>
      <c r="I129" s="15">
        <v>201</v>
      </c>
      <c r="J129" s="24"/>
      <c r="K129" s="25">
        <v>26.8</v>
      </c>
      <c r="L129" s="26">
        <v>82.4</v>
      </c>
      <c r="M129" s="27">
        <f>L129*0.6</f>
        <v>49.44</v>
      </c>
      <c r="N129" s="27">
        <f t="shared" si="3"/>
        <v>76.24</v>
      </c>
      <c r="O129" s="24">
        <f>SUMPRODUCT(($F$5:$F$175=F129)*($N$5:$N$175&gt;N129))+1</f>
        <v>1</v>
      </c>
      <c r="R129" s="14">
        <v>1</v>
      </c>
    </row>
    <row r="130" s="1" customFormat="1" ht="34.5" customHeight="1" spans="1:18">
      <c r="A130" s="9">
        <v>125</v>
      </c>
      <c r="B130" s="18" t="s">
        <v>348</v>
      </c>
      <c r="C130" s="18" t="s">
        <v>349</v>
      </c>
      <c r="D130" s="123" t="s">
        <v>350</v>
      </c>
      <c r="E130" s="124" t="s">
        <v>351</v>
      </c>
      <c r="F130" s="125" t="s">
        <v>352</v>
      </c>
      <c r="G130" s="15">
        <v>104</v>
      </c>
      <c r="H130" s="15">
        <v>108</v>
      </c>
      <c r="I130" s="15">
        <v>212</v>
      </c>
      <c r="J130" s="24"/>
      <c r="K130" s="25">
        <v>28.2666666666667</v>
      </c>
      <c r="L130" s="26">
        <v>79.6</v>
      </c>
      <c r="M130" s="27">
        <f>L130*0.6</f>
        <v>47.76</v>
      </c>
      <c r="N130" s="27">
        <f t="shared" si="3"/>
        <v>76.0266666666667</v>
      </c>
      <c r="O130" s="24">
        <f>SUMPRODUCT(($F$5:$F$175=F130)*($N$5:$N$175&gt;N130))+1</f>
        <v>2</v>
      </c>
      <c r="R130" s="16"/>
    </row>
    <row r="131" s="1" customFormat="1" ht="34.5" customHeight="1" spans="1:18">
      <c r="A131" s="9">
        <v>127</v>
      </c>
      <c r="B131" s="18" t="s">
        <v>348</v>
      </c>
      <c r="C131" s="18" t="s">
        <v>349</v>
      </c>
      <c r="D131" s="123" t="s">
        <v>355</v>
      </c>
      <c r="E131" s="124" t="s">
        <v>356</v>
      </c>
      <c r="F131" s="125" t="s">
        <v>352</v>
      </c>
      <c r="G131" s="15">
        <v>95.5</v>
      </c>
      <c r="H131" s="15">
        <v>105.5</v>
      </c>
      <c r="I131" s="15">
        <v>201</v>
      </c>
      <c r="J131" s="24"/>
      <c r="K131" s="25">
        <v>26.8</v>
      </c>
      <c r="L131" s="26">
        <v>80.6</v>
      </c>
      <c r="M131" s="27">
        <f t="shared" ref="M126:M144" si="5">L131*0.6</f>
        <v>48.36</v>
      </c>
      <c r="N131" s="27">
        <f t="shared" si="3"/>
        <v>75.16</v>
      </c>
      <c r="O131" s="24">
        <f>SUMPRODUCT(($F$5:$F$175=F131)*($N$5:$N$175&gt;N131))+1</f>
        <v>3</v>
      </c>
      <c r="R131" s="17"/>
    </row>
    <row r="132" s="1" customFormat="1" ht="34.5" customHeight="1" spans="1:18">
      <c r="A132" s="9">
        <v>128</v>
      </c>
      <c r="B132" s="18" t="s">
        <v>357</v>
      </c>
      <c r="C132" s="18" t="s">
        <v>358</v>
      </c>
      <c r="D132" s="123" t="s">
        <v>359</v>
      </c>
      <c r="E132" s="124" t="s">
        <v>360</v>
      </c>
      <c r="F132" s="125" t="s">
        <v>361</v>
      </c>
      <c r="G132" s="15">
        <v>102</v>
      </c>
      <c r="H132" s="15">
        <v>115.5</v>
      </c>
      <c r="I132" s="15">
        <v>217.5</v>
      </c>
      <c r="J132" s="24"/>
      <c r="K132" s="25">
        <v>29</v>
      </c>
      <c r="L132" s="26">
        <v>79.8</v>
      </c>
      <c r="M132" s="27">
        <f t="shared" si="5"/>
        <v>47.88</v>
      </c>
      <c r="N132" s="27">
        <f t="shared" si="3"/>
        <v>76.88</v>
      </c>
      <c r="O132" s="24">
        <f>SUMPRODUCT(($F$5:$F$175=F132)*($N$5:$N$175&gt;N132))+1</f>
        <v>1</v>
      </c>
      <c r="R132" s="14">
        <v>1</v>
      </c>
    </row>
    <row r="133" s="1" customFormat="1" ht="34.5" customHeight="1" spans="1:18">
      <c r="A133" s="9">
        <v>129</v>
      </c>
      <c r="B133" s="18" t="s">
        <v>357</v>
      </c>
      <c r="C133" s="18" t="s">
        <v>358</v>
      </c>
      <c r="D133" s="123" t="s">
        <v>362</v>
      </c>
      <c r="E133" s="124" t="s">
        <v>363</v>
      </c>
      <c r="F133" s="125" t="s">
        <v>361</v>
      </c>
      <c r="G133" s="15">
        <v>84</v>
      </c>
      <c r="H133" s="15">
        <v>107</v>
      </c>
      <c r="I133" s="15">
        <v>191</v>
      </c>
      <c r="J133" s="24"/>
      <c r="K133" s="25">
        <v>25.4666666666667</v>
      </c>
      <c r="L133" s="26">
        <v>82.4</v>
      </c>
      <c r="M133" s="27">
        <f t="shared" si="5"/>
        <v>49.44</v>
      </c>
      <c r="N133" s="27">
        <f t="shared" ref="N133:N175" si="6">K133+M133</f>
        <v>74.9066666666667</v>
      </c>
      <c r="O133" s="24">
        <f>SUMPRODUCT(($F$5:$F$175=F133)*($N$5:$N$175&gt;N133))+1</f>
        <v>2</v>
      </c>
      <c r="R133" s="16"/>
    </row>
    <row r="134" s="1" customFormat="1" ht="34.5" customHeight="1" spans="1:18">
      <c r="A134" s="9">
        <v>130</v>
      </c>
      <c r="B134" s="18" t="s">
        <v>357</v>
      </c>
      <c r="C134" s="18" t="s">
        <v>358</v>
      </c>
      <c r="D134" s="123" t="s">
        <v>364</v>
      </c>
      <c r="E134" s="124" t="s">
        <v>365</v>
      </c>
      <c r="F134" s="125" t="s">
        <v>361</v>
      </c>
      <c r="G134" s="15">
        <v>102</v>
      </c>
      <c r="H134" s="15">
        <v>88</v>
      </c>
      <c r="I134" s="15">
        <v>190</v>
      </c>
      <c r="J134" s="24"/>
      <c r="K134" s="25">
        <v>25.3333333333333</v>
      </c>
      <c r="L134" s="26">
        <v>80</v>
      </c>
      <c r="M134" s="27">
        <f t="shared" si="5"/>
        <v>48</v>
      </c>
      <c r="N134" s="27">
        <f t="shared" si="6"/>
        <v>73.3333333333333</v>
      </c>
      <c r="O134" s="24">
        <f>SUMPRODUCT(($F$5:$F$175=F134)*($N$5:$N$175&gt;N134))+1</f>
        <v>3</v>
      </c>
      <c r="R134" s="17"/>
    </row>
    <row r="135" s="1" customFormat="1" ht="34.5" customHeight="1" spans="1:18">
      <c r="A135" s="9">
        <v>131</v>
      </c>
      <c r="B135" s="20" t="s">
        <v>366</v>
      </c>
      <c r="C135" s="20" t="s">
        <v>367</v>
      </c>
      <c r="D135" s="123" t="s">
        <v>368</v>
      </c>
      <c r="E135" s="124" t="s">
        <v>369</v>
      </c>
      <c r="F135" s="125" t="s">
        <v>370</v>
      </c>
      <c r="G135" s="15">
        <v>64.5</v>
      </c>
      <c r="H135" s="15">
        <v>81</v>
      </c>
      <c r="I135" s="15">
        <v>145.5</v>
      </c>
      <c r="J135" s="24"/>
      <c r="K135" s="25">
        <v>19.4</v>
      </c>
      <c r="L135" s="26">
        <v>80</v>
      </c>
      <c r="M135" s="27">
        <f t="shared" si="5"/>
        <v>48</v>
      </c>
      <c r="N135" s="27">
        <f t="shared" si="6"/>
        <v>67.4</v>
      </c>
      <c r="O135" s="24">
        <f>SUMPRODUCT(($F$5:$F$175=F135)*($N$5:$N$175&gt;N135))+1</f>
        <v>1</v>
      </c>
      <c r="R135" s="14">
        <v>1</v>
      </c>
    </row>
    <row r="136" s="1" customFormat="1" ht="34.5" customHeight="1" spans="1:18">
      <c r="A136" s="9">
        <v>132</v>
      </c>
      <c r="B136" s="20" t="s">
        <v>366</v>
      </c>
      <c r="C136" s="20" t="s">
        <v>367</v>
      </c>
      <c r="D136" s="123" t="s">
        <v>371</v>
      </c>
      <c r="E136" s="124" t="s">
        <v>372</v>
      </c>
      <c r="F136" s="125" t="s">
        <v>370</v>
      </c>
      <c r="G136" s="15">
        <v>54.5</v>
      </c>
      <c r="H136" s="15">
        <v>84.5</v>
      </c>
      <c r="I136" s="15">
        <v>139</v>
      </c>
      <c r="J136" s="24"/>
      <c r="K136" s="25">
        <v>18.5333333333333</v>
      </c>
      <c r="L136" s="26">
        <v>72.8</v>
      </c>
      <c r="M136" s="27">
        <f t="shared" si="5"/>
        <v>43.68</v>
      </c>
      <c r="N136" s="27">
        <f t="shared" si="6"/>
        <v>62.2133333333333</v>
      </c>
      <c r="O136" s="24">
        <f>SUMPRODUCT(($F$5:$F$175=F136)*($N$5:$N$175&gt;N136))+1</f>
        <v>2</v>
      </c>
      <c r="R136" s="17"/>
    </row>
    <row r="137" s="1" customFormat="1" ht="34.5" customHeight="1" spans="1:18">
      <c r="A137" s="9">
        <v>133</v>
      </c>
      <c r="B137" s="20" t="s">
        <v>373</v>
      </c>
      <c r="C137" s="20" t="s">
        <v>19</v>
      </c>
      <c r="D137" s="123" t="s">
        <v>374</v>
      </c>
      <c r="E137" s="124" t="s">
        <v>375</v>
      </c>
      <c r="F137" s="125" t="s">
        <v>376</v>
      </c>
      <c r="G137" s="15">
        <v>86.5</v>
      </c>
      <c r="H137" s="15">
        <v>107.5</v>
      </c>
      <c r="I137" s="15">
        <v>194</v>
      </c>
      <c r="J137" s="24"/>
      <c r="K137" s="25">
        <v>25.8666666666667</v>
      </c>
      <c r="L137" s="26">
        <v>83.6</v>
      </c>
      <c r="M137" s="27">
        <f t="shared" si="5"/>
        <v>50.16</v>
      </c>
      <c r="N137" s="27">
        <f t="shared" si="6"/>
        <v>76.0266666666667</v>
      </c>
      <c r="O137" s="24">
        <f>SUMPRODUCT(($F$5:$F$175=F137)*($N$5:$N$175&gt;N137))+1</f>
        <v>1</v>
      </c>
      <c r="R137" s="14">
        <v>1</v>
      </c>
    </row>
    <row r="138" s="1" customFormat="1" ht="34.5" customHeight="1" spans="1:18">
      <c r="A138" s="9">
        <v>134</v>
      </c>
      <c r="B138" s="20" t="s">
        <v>373</v>
      </c>
      <c r="C138" s="20" t="s">
        <v>19</v>
      </c>
      <c r="D138" s="123" t="s">
        <v>377</v>
      </c>
      <c r="E138" s="124" t="s">
        <v>378</v>
      </c>
      <c r="F138" s="125" t="s">
        <v>376</v>
      </c>
      <c r="G138" s="15">
        <v>91</v>
      </c>
      <c r="H138" s="15">
        <v>92.5</v>
      </c>
      <c r="I138" s="15">
        <v>183.5</v>
      </c>
      <c r="J138" s="24"/>
      <c r="K138" s="25">
        <v>24.4666666666667</v>
      </c>
      <c r="L138" s="26">
        <v>83.6</v>
      </c>
      <c r="M138" s="27">
        <f t="shared" si="5"/>
        <v>50.16</v>
      </c>
      <c r="N138" s="27">
        <f t="shared" si="6"/>
        <v>74.6266666666667</v>
      </c>
      <c r="O138" s="24">
        <f>SUMPRODUCT(($F$5:$F$175=F138)*($N$5:$N$175&gt;N138))+1</f>
        <v>2</v>
      </c>
      <c r="R138" s="16"/>
    </row>
    <row r="139" s="1" customFormat="1" ht="34.5" customHeight="1" spans="1:18">
      <c r="A139" s="9">
        <v>135</v>
      </c>
      <c r="B139" s="20" t="s">
        <v>373</v>
      </c>
      <c r="C139" s="20" t="s">
        <v>19</v>
      </c>
      <c r="D139" s="123" t="s">
        <v>379</v>
      </c>
      <c r="E139" s="124" t="s">
        <v>380</v>
      </c>
      <c r="F139" s="125" t="s">
        <v>376</v>
      </c>
      <c r="G139" s="15">
        <v>80</v>
      </c>
      <c r="H139" s="15">
        <v>100</v>
      </c>
      <c r="I139" s="15">
        <v>180</v>
      </c>
      <c r="J139" s="24"/>
      <c r="K139" s="25">
        <v>24</v>
      </c>
      <c r="L139" s="26">
        <v>82.8</v>
      </c>
      <c r="M139" s="27">
        <f t="shared" si="5"/>
        <v>49.68</v>
      </c>
      <c r="N139" s="27">
        <f t="shared" si="6"/>
        <v>73.68</v>
      </c>
      <c r="O139" s="24">
        <f>SUMPRODUCT(($F$5:$F$175=F139)*($N$5:$N$175&gt;N139))+1</f>
        <v>3</v>
      </c>
      <c r="R139" s="17"/>
    </row>
    <row r="140" s="1" customFormat="1" ht="34.5" customHeight="1" spans="1:18">
      <c r="A140" s="9">
        <v>136</v>
      </c>
      <c r="B140" s="20" t="s">
        <v>381</v>
      </c>
      <c r="C140" s="20" t="s">
        <v>19</v>
      </c>
      <c r="D140" s="123" t="s">
        <v>382</v>
      </c>
      <c r="E140" s="124" t="s">
        <v>383</v>
      </c>
      <c r="F140" s="125" t="s">
        <v>384</v>
      </c>
      <c r="G140" s="15">
        <v>106.5</v>
      </c>
      <c r="H140" s="15">
        <v>104</v>
      </c>
      <c r="I140" s="15">
        <v>210.5</v>
      </c>
      <c r="J140" s="24"/>
      <c r="K140" s="25">
        <v>28.0666666666667</v>
      </c>
      <c r="L140" s="26">
        <v>83.6</v>
      </c>
      <c r="M140" s="27">
        <f t="shared" si="5"/>
        <v>50.16</v>
      </c>
      <c r="N140" s="27">
        <f t="shared" si="6"/>
        <v>78.2266666666667</v>
      </c>
      <c r="O140" s="24">
        <f>SUMPRODUCT(($F$5:$F$175=F140)*($N$5:$N$175&gt;N140))+1</f>
        <v>1</v>
      </c>
      <c r="R140" s="14">
        <v>1</v>
      </c>
    </row>
    <row r="141" s="1" customFormat="1" ht="34.5" customHeight="1" spans="1:18">
      <c r="A141" s="9">
        <v>138</v>
      </c>
      <c r="B141" s="20" t="s">
        <v>381</v>
      </c>
      <c r="C141" s="20" t="s">
        <v>19</v>
      </c>
      <c r="D141" s="123" t="s">
        <v>387</v>
      </c>
      <c r="E141" s="124" t="s">
        <v>388</v>
      </c>
      <c r="F141" s="125" t="s">
        <v>384</v>
      </c>
      <c r="G141" s="15">
        <v>86</v>
      </c>
      <c r="H141" s="15">
        <v>107</v>
      </c>
      <c r="I141" s="15">
        <v>193</v>
      </c>
      <c r="J141" s="24"/>
      <c r="K141" s="25">
        <v>25.7333333333333</v>
      </c>
      <c r="L141" s="26">
        <v>82</v>
      </c>
      <c r="M141" s="27">
        <f t="shared" si="5"/>
        <v>49.2</v>
      </c>
      <c r="N141" s="27">
        <f t="shared" si="6"/>
        <v>74.9333333333333</v>
      </c>
      <c r="O141" s="24">
        <f>SUMPRODUCT(($F$5:$F$175=F141)*($N$5:$N$175&gt;N141))+1</f>
        <v>2</v>
      </c>
      <c r="R141" s="16"/>
    </row>
    <row r="142" s="1" customFormat="1" ht="34.5" customHeight="1" spans="1:18">
      <c r="A142" s="9">
        <v>137</v>
      </c>
      <c r="B142" s="20" t="s">
        <v>381</v>
      </c>
      <c r="C142" s="20" t="s">
        <v>19</v>
      </c>
      <c r="D142" s="123" t="s">
        <v>385</v>
      </c>
      <c r="E142" s="124" t="s">
        <v>386</v>
      </c>
      <c r="F142" s="125" t="s">
        <v>384</v>
      </c>
      <c r="G142" s="15">
        <v>107.5</v>
      </c>
      <c r="H142" s="15">
        <v>97.5</v>
      </c>
      <c r="I142" s="15">
        <v>205</v>
      </c>
      <c r="J142" s="24"/>
      <c r="K142" s="25">
        <v>27.3333333333333</v>
      </c>
      <c r="L142" s="26">
        <v>77.8</v>
      </c>
      <c r="M142" s="27">
        <f t="shared" si="5"/>
        <v>46.68</v>
      </c>
      <c r="N142" s="27">
        <f t="shared" si="6"/>
        <v>74.0133333333333</v>
      </c>
      <c r="O142" s="24">
        <f>SUMPRODUCT(($F$5:$F$175=F142)*($N$5:$N$175&gt;N142))+1</f>
        <v>3</v>
      </c>
      <c r="R142" s="17"/>
    </row>
    <row r="143" s="1" customFormat="1" ht="34.5" customHeight="1" spans="1:18">
      <c r="A143" s="9">
        <v>139</v>
      </c>
      <c r="B143" s="20" t="s">
        <v>381</v>
      </c>
      <c r="C143" s="20" t="s">
        <v>19</v>
      </c>
      <c r="D143" s="123" t="s">
        <v>389</v>
      </c>
      <c r="E143" s="124" t="s">
        <v>390</v>
      </c>
      <c r="F143" s="125" t="s">
        <v>391</v>
      </c>
      <c r="G143" s="15">
        <v>93.5</v>
      </c>
      <c r="H143" s="15">
        <v>94</v>
      </c>
      <c r="I143" s="15">
        <v>187.5</v>
      </c>
      <c r="J143" s="24"/>
      <c r="K143" s="25">
        <v>25</v>
      </c>
      <c r="L143" s="26">
        <v>81.8</v>
      </c>
      <c r="M143" s="27">
        <f t="shared" si="5"/>
        <v>49.08</v>
      </c>
      <c r="N143" s="27">
        <f t="shared" si="6"/>
        <v>74.08</v>
      </c>
      <c r="O143" s="24">
        <f>SUMPRODUCT(($F$5:$F$175=F143)*($N$5:$N$175&gt;N143))+1</f>
        <v>1</v>
      </c>
      <c r="R143" s="14">
        <v>1</v>
      </c>
    </row>
    <row r="144" s="1" customFormat="1" ht="34.5" customHeight="1" spans="1:18">
      <c r="A144" s="9">
        <v>141</v>
      </c>
      <c r="B144" s="20" t="s">
        <v>381</v>
      </c>
      <c r="C144" s="20" t="s">
        <v>19</v>
      </c>
      <c r="D144" s="123" t="s">
        <v>394</v>
      </c>
      <c r="E144" s="124" t="s">
        <v>395</v>
      </c>
      <c r="F144" s="125" t="s">
        <v>391</v>
      </c>
      <c r="G144" s="15">
        <v>69.5</v>
      </c>
      <c r="H144" s="15">
        <v>98</v>
      </c>
      <c r="I144" s="15">
        <v>167.5</v>
      </c>
      <c r="J144" s="24"/>
      <c r="K144" s="25">
        <v>22.3333333333333</v>
      </c>
      <c r="L144" s="26">
        <v>83.6</v>
      </c>
      <c r="M144" s="27">
        <f t="shared" si="5"/>
        <v>50.16</v>
      </c>
      <c r="N144" s="27">
        <f t="shared" si="6"/>
        <v>72.4933333333333</v>
      </c>
      <c r="O144" s="24">
        <f>SUMPRODUCT(($F$5:$F$175=F144)*($N$5:$N$175&gt;N144))+1</f>
        <v>2</v>
      </c>
      <c r="R144" s="16"/>
    </row>
    <row r="145" s="1" customFormat="1" ht="34.5" customHeight="1" spans="1:18">
      <c r="A145" s="9">
        <v>140</v>
      </c>
      <c r="B145" s="20" t="s">
        <v>381</v>
      </c>
      <c r="C145" s="20" t="s">
        <v>19</v>
      </c>
      <c r="D145" s="123" t="s">
        <v>392</v>
      </c>
      <c r="E145" s="124" t="s">
        <v>393</v>
      </c>
      <c r="F145" s="125" t="s">
        <v>391</v>
      </c>
      <c r="G145" s="15">
        <v>77.5</v>
      </c>
      <c r="H145" s="15">
        <v>97</v>
      </c>
      <c r="I145" s="15">
        <v>174.5</v>
      </c>
      <c r="J145" s="24"/>
      <c r="K145" s="25">
        <v>23.2666666666667</v>
      </c>
      <c r="L145" s="26" t="s">
        <v>134</v>
      </c>
      <c r="M145" s="27">
        <v>0</v>
      </c>
      <c r="N145" s="27">
        <f t="shared" si="6"/>
        <v>23.2666666666667</v>
      </c>
      <c r="O145" s="24">
        <f>SUMPRODUCT(($F$5:$F$175=F145)*($N$5:$N$175&gt;N145))+1</f>
        <v>3</v>
      </c>
      <c r="R145" s="17"/>
    </row>
    <row r="146" s="1" customFormat="1" ht="34.5" customHeight="1" spans="1:18">
      <c r="A146" s="9">
        <v>142</v>
      </c>
      <c r="B146" s="20" t="s">
        <v>381</v>
      </c>
      <c r="C146" s="20" t="s">
        <v>19</v>
      </c>
      <c r="D146" s="123" t="s">
        <v>396</v>
      </c>
      <c r="E146" s="124" t="s">
        <v>397</v>
      </c>
      <c r="F146" s="125" t="s">
        <v>398</v>
      </c>
      <c r="G146" s="15">
        <v>78.5</v>
      </c>
      <c r="H146" s="15">
        <v>115.5</v>
      </c>
      <c r="I146" s="15">
        <v>194</v>
      </c>
      <c r="J146" s="24"/>
      <c r="K146" s="25">
        <v>25.8666666666667</v>
      </c>
      <c r="L146" s="26">
        <v>85.4</v>
      </c>
      <c r="M146" s="27">
        <f t="shared" ref="M145:M147" si="7">L146*0.6</f>
        <v>51.24</v>
      </c>
      <c r="N146" s="27">
        <f t="shared" si="6"/>
        <v>77.1066666666667</v>
      </c>
      <c r="O146" s="24">
        <f>SUMPRODUCT(($F$5:$F$175=F146)*($N$5:$N$175&gt;N146))+1</f>
        <v>1</v>
      </c>
      <c r="R146" s="14">
        <v>1</v>
      </c>
    </row>
    <row r="147" s="1" customFormat="1" ht="34.5" customHeight="1" spans="1:18">
      <c r="A147" s="9">
        <v>143</v>
      </c>
      <c r="B147" s="20" t="s">
        <v>381</v>
      </c>
      <c r="C147" s="20" t="s">
        <v>19</v>
      </c>
      <c r="D147" s="123" t="s">
        <v>399</v>
      </c>
      <c r="E147" s="124" t="s">
        <v>400</v>
      </c>
      <c r="F147" s="125" t="s">
        <v>398</v>
      </c>
      <c r="G147" s="15">
        <v>98</v>
      </c>
      <c r="H147" s="15">
        <v>94.5</v>
      </c>
      <c r="I147" s="15">
        <v>192.5</v>
      </c>
      <c r="J147" s="24"/>
      <c r="K147" s="25">
        <v>25.6666666666667</v>
      </c>
      <c r="L147" s="26">
        <v>82.4</v>
      </c>
      <c r="M147" s="27">
        <f t="shared" si="7"/>
        <v>49.44</v>
      </c>
      <c r="N147" s="27">
        <f t="shared" si="6"/>
        <v>75.1066666666667</v>
      </c>
      <c r="O147" s="24">
        <f>SUMPRODUCT(($F$5:$F$175=F147)*($N$5:$N$175&gt;N147))+1</f>
        <v>2</v>
      </c>
      <c r="R147" s="16"/>
    </row>
    <row r="148" s="1" customFormat="1" ht="34.5" customHeight="1" spans="1:18">
      <c r="A148" s="9">
        <v>144</v>
      </c>
      <c r="B148" s="20" t="s">
        <v>381</v>
      </c>
      <c r="C148" s="20" t="s">
        <v>19</v>
      </c>
      <c r="D148" s="123" t="s">
        <v>401</v>
      </c>
      <c r="E148" s="124" t="s">
        <v>402</v>
      </c>
      <c r="F148" s="125" t="s">
        <v>398</v>
      </c>
      <c r="G148" s="15">
        <v>87</v>
      </c>
      <c r="H148" s="15">
        <v>90.5</v>
      </c>
      <c r="I148" s="15">
        <v>177.5</v>
      </c>
      <c r="J148" s="24"/>
      <c r="K148" s="25">
        <v>23.6666666666667</v>
      </c>
      <c r="L148" s="26" t="s">
        <v>134</v>
      </c>
      <c r="M148" s="27">
        <v>0</v>
      </c>
      <c r="N148" s="27">
        <f t="shared" si="6"/>
        <v>23.6666666666667</v>
      </c>
      <c r="O148" s="24">
        <f>SUMPRODUCT(($F$5:$F$175=F148)*($N$5:$N$175&gt;N148))+1</f>
        <v>3</v>
      </c>
      <c r="R148" s="17"/>
    </row>
    <row r="149" s="1" customFormat="1" ht="34.5" customHeight="1" spans="1:18">
      <c r="A149" s="9">
        <v>146</v>
      </c>
      <c r="B149" s="18" t="s">
        <v>403</v>
      </c>
      <c r="C149" s="18" t="s">
        <v>19</v>
      </c>
      <c r="D149" s="123" t="s">
        <v>407</v>
      </c>
      <c r="E149" s="124" t="s">
        <v>408</v>
      </c>
      <c r="F149" s="125" t="s">
        <v>406</v>
      </c>
      <c r="G149" s="15">
        <v>78</v>
      </c>
      <c r="H149" s="15">
        <v>101</v>
      </c>
      <c r="I149" s="15">
        <v>179</v>
      </c>
      <c r="J149" s="24"/>
      <c r="K149" s="25">
        <v>23.8666666666667</v>
      </c>
      <c r="L149" s="26">
        <v>82.4</v>
      </c>
      <c r="M149" s="27">
        <f>L149*0.6</f>
        <v>49.44</v>
      </c>
      <c r="N149" s="27">
        <f t="shared" si="6"/>
        <v>73.3066666666667</v>
      </c>
      <c r="O149" s="24">
        <f>SUMPRODUCT(($F$5:$F$175=F149)*($N$5:$N$175&gt;N149))+1</f>
        <v>1</v>
      </c>
      <c r="R149" s="14">
        <v>1</v>
      </c>
    </row>
    <row r="150" s="1" customFormat="1" ht="34.5" customHeight="1" spans="1:18">
      <c r="A150" s="9">
        <v>145</v>
      </c>
      <c r="B150" s="18" t="s">
        <v>403</v>
      </c>
      <c r="C150" s="18" t="s">
        <v>19</v>
      </c>
      <c r="D150" s="123" t="s">
        <v>404</v>
      </c>
      <c r="E150" s="124" t="s">
        <v>405</v>
      </c>
      <c r="F150" s="125" t="s">
        <v>406</v>
      </c>
      <c r="G150" s="15">
        <v>78.5</v>
      </c>
      <c r="H150" s="15">
        <v>103.5</v>
      </c>
      <c r="I150" s="15">
        <v>182</v>
      </c>
      <c r="J150" s="24"/>
      <c r="K150" s="25">
        <v>24.2666666666667</v>
      </c>
      <c r="L150" s="26">
        <v>80.2</v>
      </c>
      <c r="M150" s="27">
        <f>L150*0.6</f>
        <v>48.12</v>
      </c>
      <c r="N150" s="27">
        <f t="shared" si="6"/>
        <v>72.3866666666667</v>
      </c>
      <c r="O150" s="24">
        <f>SUMPRODUCT(($F$5:$F$175=F150)*($N$5:$N$175&gt;N150))+1</f>
        <v>2</v>
      </c>
      <c r="R150" s="16"/>
    </row>
    <row r="151" s="1" customFormat="1" ht="34.5" customHeight="1" spans="1:18">
      <c r="A151" s="9">
        <v>147</v>
      </c>
      <c r="B151" s="18" t="s">
        <v>403</v>
      </c>
      <c r="C151" s="18" t="s">
        <v>19</v>
      </c>
      <c r="D151" s="123" t="s">
        <v>409</v>
      </c>
      <c r="E151" s="124" t="s">
        <v>410</v>
      </c>
      <c r="F151" s="125" t="s">
        <v>406</v>
      </c>
      <c r="G151" s="15">
        <v>80</v>
      </c>
      <c r="H151" s="15">
        <v>95.5</v>
      </c>
      <c r="I151" s="15">
        <v>175.5</v>
      </c>
      <c r="J151" s="24"/>
      <c r="K151" s="25">
        <v>23.4</v>
      </c>
      <c r="L151" s="26" t="s">
        <v>134</v>
      </c>
      <c r="M151" s="27">
        <v>0</v>
      </c>
      <c r="N151" s="27">
        <f t="shared" si="6"/>
        <v>23.4</v>
      </c>
      <c r="O151" s="24">
        <f>SUMPRODUCT(($F$5:$F$175=F151)*($N$5:$N$175&gt;N151))+1</f>
        <v>3</v>
      </c>
      <c r="R151" s="17"/>
    </row>
    <row r="152" s="1" customFormat="1" ht="34.5" customHeight="1" spans="1:18">
      <c r="A152" s="9">
        <v>148</v>
      </c>
      <c r="B152" s="20" t="s">
        <v>411</v>
      </c>
      <c r="C152" s="9" t="s">
        <v>19</v>
      </c>
      <c r="D152" s="123" t="s">
        <v>412</v>
      </c>
      <c r="E152" s="124" t="s">
        <v>413</v>
      </c>
      <c r="F152" s="125" t="s">
        <v>414</v>
      </c>
      <c r="G152" s="15">
        <v>76.5</v>
      </c>
      <c r="H152" s="15">
        <v>119</v>
      </c>
      <c r="I152" s="15">
        <v>195.5</v>
      </c>
      <c r="J152" s="24"/>
      <c r="K152" s="25">
        <v>26.0666666666667</v>
      </c>
      <c r="L152" s="26">
        <v>79.8</v>
      </c>
      <c r="M152" s="27">
        <f>L152*0.6</f>
        <v>47.88</v>
      </c>
      <c r="N152" s="27">
        <f t="shared" si="6"/>
        <v>73.9466666666667</v>
      </c>
      <c r="O152" s="24">
        <f>SUMPRODUCT(($F$5:$F$175=F152)*($N$5:$N$175&gt;N152))+1</f>
        <v>1</v>
      </c>
      <c r="R152" s="14">
        <v>1</v>
      </c>
    </row>
    <row r="153" s="1" customFormat="1" ht="34.5" customHeight="1" spans="1:18">
      <c r="A153" s="9">
        <v>150</v>
      </c>
      <c r="B153" s="20" t="s">
        <v>411</v>
      </c>
      <c r="C153" s="9" t="s">
        <v>19</v>
      </c>
      <c r="D153" s="123" t="s">
        <v>417</v>
      </c>
      <c r="E153" s="124" t="s">
        <v>418</v>
      </c>
      <c r="F153" s="125" t="s">
        <v>414</v>
      </c>
      <c r="G153" s="15">
        <v>74</v>
      </c>
      <c r="H153" s="15">
        <v>77.5</v>
      </c>
      <c r="I153" s="15">
        <v>151.5</v>
      </c>
      <c r="J153" s="24"/>
      <c r="K153" s="25">
        <v>20.2</v>
      </c>
      <c r="L153" s="26">
        <v>80</v>
      </c>
      <c r="M153" s="27">
        <f>L153*0.6</f>
        <v>48</v>
      </c>
      <c r="N153" s="27">
        <f t="shared" si="6"/>
        <v>68.2</v>
      </c>
      <c r="O153" s="24">
        <f>SUMPRODUCT(($F$5:$F$175=F153)*($N$5:$N$175&gt;N153))+1</f>
        <v>2</v>
      </c>
      <c r="R153" s="16"/>
    </row>
    <row r="154" s="1" customFormat="1" ht="34.5" customHeight="1" spans="1:18">
      <c r="A154" s="9">
        <v>149</v>
      </c>
      <c r="B154" s="20" t="s">
        <v>411</v>
      </c>
      <c r="C154" s="9" t="s">
        <v>19</v>
      </c>
      <c r="D154" s="123" t="s">
        <v>415</v>
      </c>
      <c r="E154" s="124" t="s">
        <v>416</v>
      </c>
      <c r="F154" s="125" t="s">
        <v>414</v>
      </c>
      <c r="G154" s="15">
        <v>78.5</v>
      </c>
      <c r="H154" s="15">
        <v>74.5</v>
      </c>
      <c r="I154" s="15">
        <v>153</v>
      </c>
      <c r="J154" s="24"/>
      <c r="K154" s="25">
        <v>20.4</v>
      </c>
      <c r="L154" s="26">
        <v>77</v>
      </c>
      <c r="M154" s="27">
        <f>L154*0.6</f>
        <v>46.2</v>
      </c>
      <c r="N154" s="27">
        <f t="shared" si="6"/>
        <v>66.6</v>
      </c>
      <c r="O154" s="24">
        <f>SUMPRODUCT(($F$5:$F$175=F154)*($N$5:$N$175&gt;N154))+1</f>
        <v>3</v>
      </c>
      <c r="R154" s="17"/>
    </row>
    <row r="155" s="1" customFormat="1" ht="34.5" customHeight="1" spans="1:18">
      <c r="A155" s="9">
        <v>151</v>
      </c>
      <c r="B155" s="20" t="s">
        <v>419</v>
      </c>
      <c r="C155" s="9" t="s">
        <v>19</v>
      </c>
      <c r="D155" s="123" t="s">
        <v>420</v>
      </c>
      <c r="E155" s="124" t="s">
        <v>421</v>
      </c>
      <c r="F155" s="125" t="s">
        <v>422</v>
      </c>
      <c r="G155" s="15">
        <v>80.5</v>
      </c>
      <c r="H155" s="15">
        <v>94.5</v>
      </c>
      <c r="I155" s="15">
        <v>175</v>
      </c>
      <c r="J155" s="24"/>
      <c r="K155" s="25">
        <v>23.3333333333333</v>
      </c>
      <c r="L155" s="26">
        <v>86.2</v>
      </c>
      <c r="M155" s="27">
        <f>L155*0.6</f>
        <v>51.72</v>
      </c>
      <c r="N155" s="27">
        <f t="shared" si="6"/>
        <v>75.0533333333333</v>
      </c>
      <c r="O155" s="24">
        <f>SUMPRODUCT(($F$5:$F$175=F155)*($N$5:$N$175&gt;N155))+1</f>
        <v>1</v>
      </c>
      <c r="R155" s="14">
        <v>1</v>
      </c>
    </row>
    <row r="156" s="1" customFormat="1" ht="34.5" customHeight="1" spans="1:18">
      <c r="A156" s="9">
        <v>152</v>
      </c>
      <c r="B156" s="20" t="s">
        <v>419</v>
      </c>
      <c r="C156" s="9" t="s">
        <v>19</v>
      </c>
      <c r="D156" s="123" t="s">
        <v>423</v>
      </c>
      <c r="E156" s="124" t="s">
        <v>424</v>
      </c>
      <c r="F156" s="125" t="s">
        <v>422</v>
      </c>
      <c r="G156" s="15">
        <v>82.5</v>
      </c>
      <c r="H156" s="15">
        <v>82</v>
      </c>
      <c r="I156" s="15">
        <v>164.5</v>
      </c>
      <c r="J156" s="24"/>
      <c r="K156" s="25">
        <v>21.9333333333333</v>
      </c>
      <c r="L156" s="26">
        <v>77.8</v>
      </c>
      <c r="M156" s="27">
        <f>L156*0.6</f>
        <v>46.68</v>
      </c>
      <c r="N156" s="27">
        <f t="shared" si="6"/>
        <v>68.6133333333333</v>
      </c>
      <c r="O156" s="24">
        <f>SUMPRODUCT(($F$5:$F$175=F156)*($N$5:$N$175&gt;N156))+1</f>
        <v>2</v>
      </c>
      <c r="R156" s="16"/>
    </row>
    <row r="157" s="1" customFormat="1" ht="34.5" customHeight="1" spans="1:18">
      <c r="A157" s="9">
        <v>153</v>
      </c>
      <c r="B157" s="20" t="s">
        <v>419</v>
      </c>
      <c r="C157" s="9" t="s">
        <v>19</v>
      </c>
      <c r="D157" s="123" t="s">
        <v>425</v>
      </c>
      <c r="E157" s="124" t="s">
        <v>426</v>
      </c>
      <c r="F157" s="125" t="s">
        <v>422</v>
      </c>
      <c r="G157" s="15">
        <v>78</v>
      </c>
      <c r="H157" s="15">
        <v>86</v>
      </c>
      <c r="I157" s="15">
        <v>164</v>
      </c>
      <c r="J157" s="24"/>
      <c r="K157" s="25">
        <v>21.8666666666667</v>
      </c>
      <c r="L157" s="26" t="s">
        <v>134</v>
      </c>
      <c r="M157" s="27">
        <v>0</v>
      </c>
      <c r="N157" s="27">
        <f t="shared" si="6"/>
        <v>21.8666666666667</v>
      </c>
      <c r="O157" s="24">
        <f>SUMPRODUCT(($F$5:$F$175=F157)*($N$5:$N$175&gt;N157))+1</f>
        <v>3</v>
      </c>
      <c r="R157" s="17"/>
    </row>
    <row r="158" s="1" customFormat="1" ht="34.5" customHeight="1" spans="1:18">
      <c r="A158" s="9">
        <v>156</v>
      </c>
      <c r="B158" s="20" t="s">
        <v>427</v>
      </c>
      <c r="C158" s="20" t="s">
        <v>19</v>
      </c>
      <c r="D158" s="123" t="s">
        <v>433</v>
      </c>
      <c r="E158" s="124" t="s">
        <v>434</v>
      </c>
      <c r="F158" s="125" t="s">
        <v>430</v>
      </c>
      <c r="G158" s="15">
        <v>78</v>
      </c>
      <c r="H158" s="15">
        <v>82.5</v>
      </c>
      <c r="I158" s="15">
        <v>160.5</v>
      </c>
      <c r="J158" s="24"/>
      <c r="K158" s="25">
        <v>21.4</v>
      </c>
      <c r="L158" s="26">
        <v>82.8</v>
      </c>
      <c r="M158" s="27">
        <f t="shared" ref="M158:M165" si="8">L158*0.6</f>
        <v>49.68</v>
      </c>
      <c r="N158" s="27">
        <f t="shared" si="6"/>
        <v>71.08</v>
      </c>
      <c r="O158" s="24">
        <f>SUMPRODUCT(($F$5:$F$175=F158)*($N$5:$N$175&gt;N158))+1</f>
        <v>1</v>
      </c>
      <c r="R158" s="14">
        <v>1</v>
      </c>
    </row>
    <row r="159" s="1" customFormat="1" ht="34.5" customHeight="1" spans="1:18">
      <c r="A159" s="9">
        <v>154</v>
      </c>
      <c r="B159" s="20" t="s">
        <v>427</v>
      </c>
      <c r="C159" s="20" t="s">
        <v>19</v>
      </c>
      <c r="D159" s="123" t="s">
        <v>428</v>
      </c>
      <c r="E159" s="124" t="s">
        <v>429</v>
      </c>
      <c r="F159" s="125" t="s">
        <v>430</v>
      </c>
      <c r="G159" s="15">
        <v>79</v>
      </c>
      <c r="H159" s="15">
        <v>92.5</v>
      </c>
      <c r="I159" s="15">
        <v>171.5</v>
      </c>
      <c r="J159" s="24"/>
      <c r="K159" s="25">
        <v>22.8666666666667</v>
      </c>
      <c r="L159" s="26">
        <v>79.2</v>
      </c>
      <c r="M159" s="27">
        <f t="shared" si="8"/>
        <v>47.52</v>
      </c>
      <c r="N159" s="27">
        <f t="shared" si="6"/>
        <v>70.3866666666667</v>
      </c>
      <c r="O159" s="24">
        <f>SUMPRODUCT(($F$5:$F$175=F159)*($N$5:$N$175&gt;N159))+1</f>
        <v>2</v>
      </c>
      <c r="R159" s="16"/>
    </row>
    <row r="160" s="1" customFormat="1" ht="34.5" customHeight="1" spans="1:18">
      <c r="A160" s="9">
        <v>155</v>
      </c>
      <c r="B160" s="20" t="s">
        <v>427</v>
      </c>
      <c r="C160" s="20" t="s">
        <v>19</v>
      </c>
      <c r="D160" s="123" t="s">
        <v>431</v>
      </c>
      <c r="E160" s="124" t="s">
        <v>432</v>
      </c>
      <c r="F160" s="125" t="s">
        <v>430</v>
      </c>
      <c r="G160" s="15">
        <v>77</v>
      </c>
      <c r="H160" s="15">
        <v>88.5</v>
      </c>
      <c r="I160" s="15">
        <v>165.5</v>
      </c>
      <c r="J160" s="24"/>
      <c r="K160" s="25">
        <v>22.0666666666667</v>
      </c>
      <c r="L160" s="26">
        <v>79.4</v>
      </c>
      <c r="M160" s="27">
        <f t="shared" si="8"/>
        <v>47.64</v>
      </c>
      <c r="N160" s="27">
        <f t="shared" si="6"/>
        <v>69.7066666666667</v>
      </c>
      <c r="O160" s="24">
        <f>SUMPRODUCT(($F$5:$F$175=F160)*($N$5:$N$175&gt;N160))+1</f>
        <v>3</v>
      </c>
      <c r="R160" s="17"/>
    </row>
    <row r="161" s="1" customFormat="1" ht="34.5" customHeight="1" spans="1:18">
      <c r="A161" s="9">
        <v>158</v>
      </c>
      <c r="B161" s="20" t="s">
        <v>427</v>
      </c>
      <c r="C161" s="20" t="s">
        <v>19</v>
      </c>
      <c r="D161" s="123" t="s">
        <v>438</v>
      </c>
      <c r="E161" s="124" t="s">
        <v>439</v>
      </c>
      <c r="F161" s="125" t="s">
        <v>437</v>
      </c>
      <c r="G161" s="15">
        <v>100</v>
      </c>
      <c r="H161" s="15">
        <v>115</v>
      </c>
      <c r="I161" s="15">
        <v>215</v>
      </c>
      <c r="J161" s="24"/>
      <c r="K161" s="25">
        <v>28.6666666666667</v>
      </c>
      <c r="L161" s="26">
        <v>83.2</v>
      </c>
      <c r="M161" s="27">
        <f t="shared" si="8"/>
        <v>49.92</v>
      </c>
      <c r="N161" s="27">
        <f t="shared" si="6"/>
        <v>78.5866666666667</v>
      </c>
      <c r="O161" s="24">
        <f>SUMPRODUCT(($F$5:$F$175=F161)*($N$5:$N$175&gt;N161))+1</f>
        <v>1</v>
      </c>
      <c r="R161" s="14">
        <v>1</v>
      </c>
    </row>
    <row r="162" s="1" customFormat="1" ht="34.5" customHeight="1" spans="1:18">
      <c r="A162" s="9">
        <v>157</v>
      </c>
      <c r="B162" s="20" t="s">
        <v>427</v>
      </c>
      <c r="C162" s="20" t="s">
        <v>19</v>
      </c>
      <c r="D162" s="123" t="s">
        <v>435</v>
      </c>
      <c r="E162" s="124" t="s">
        <v>436</v>
      </c>
      <c r="F162" s="125" t="s">
        <v>437</v>
      </c>
      <c r="G162" s="15">
        <v>99.5</v>
      </c>
      <c r="H162" s="15">
        <v>117</v>
      </c>
      <c r="I162" s="15">
        <v>216.5</v>
      </c>
      <c r="J162" s="24"/>
      <c r="K162" s="25">
        <v>28.8666666666667</v>
      </c>
      <c r="L162" s="26">
        <v>80.4</v>
      </c>
      <c r="M162" s="27">
        <f t="shared" si="8"/>
        <v>48.24</v>
      </c>
      <c r="N162" s="27">
        <f t="shared" si="6"/>
        <v>77.1066666666667</v>
      </c>
      <c r="O162" s="24">
        <f>SUMPRODUCT(($F$5:$F$175=F162)*($N$5:$N$175&gt;N162))+1</f>
        <v>2</v>
      </c>
      <c r="R162" s="16"/>
    </row>
    <row r="163" s="1" customFormat="1" ht="34.5" customHeight="1" spans="1:18">
      <c r="A163" s="9">
        <v>159</v>
      </c>
      <c r="B163" s="20" t="s">
        <v>427</v>
      </c>
      <c r="C163" s="20" t="s">
        <v>19</v>
      </c>
      <c r="D163" s="123" t="s">
        <v>440</v>
      </c>
      <c r="E163" s="124" t="s">
        <v>441</v>
      </c>
      <c r="F163" s="125" t="s">
        <v>437</v>
      </c>
      <c r="G163" s="15">
        <v>102</v>
      </c>
      <c r="H163" s="15">
        <v>104.5</v>
      </c>
      <c r="I163" s="15">
        <v>206.5</v>
      </c>
      <c r="J163" s="24"/>
      <c r="K163" s="25">
        <v>27.5333333333333</v>
      </c>
      <c r="L163" s="26">
        <v>82.2</v>
      </c>
      <c r="M163" s="27">
        <f t="shared" si="8"/>
        <v>49.32</v>
      </c>
      <c r="N163" s="27">
        <f t="shared" si="6"/>
        <v>76.8533333333333</v>
      </c>
      <c r="O163" s="24">
        <f>SUMPRODUCT(($F$5:$F$175=F163)*($N$5:$N$175&gt;N163))+1</f>
        <v>3</v>
      </c>
      <c r="R163" s="17"/>
    </row>
    <row r="164" s="1" customFormat="1" ht="34.5" customHeight="1" spans="1:18">
      <c r="A164" s="9">
        <v>160</v>
      </c>
      <c r="B164" s="20" t="s">
        <v>442</v>
      </c>
      <c r="C164" s="20" t="s">
        <v>19</v>
      </c>
      <c r="D164" s="123" t="s">
        <v>443</v>
      </c>
      <c r="E164" s="124" t="s">
        <v>444</v>
      </c>
      <c r="F164" s="125" t="s">
        <v>445</v>
      </c>
      <c r="G164" s="15">
        <v>79</v>
      </c>
      <c r="H164" s="15">
        <v>86.5</v>
      </c>
      <c r="I164" s="15">
        <v>165.5</v>
      </c>
      <c r="J164" s="24">
        <v>5</v>
      </c>
      <c r="K164" s="25">
        <v>24.0666666666667</v>
      </c>
      <c r="L164" s="26">
        <v>83.4</v>
      </c>
      <c r="M164" s="27">
        <f t="shared" si="8"/>
        <v>50.04</v>
      </c>
      <c r="N164" s="27">
        <f t="shared" si="6"/>
        <v>74.1066666666667</v>
      </c>
      <c r="O164" s="24">
        <f>SUMPRODUCT(($F$5:$F$175=F164)*($N$5:$N$175&gt;N164))+1</f>
        <v>1</v>
      </c>
      <c r="R164" s="14">
        <v>1</v>
      </c>
    </row>
    <row r="165" s="1" customFormat="1" ht="34.5" customHeight="1" spans="1:18">
      <c r="A165" s="9">
        <v>162</v>
      </c>
      <c r="B165" s="20" t="s">
        <v>442</v>
      </c>
      <c r="C165" s="20" t="s">
        <v>19</v>
      </c>
      <c r="D165" s="123" t="s">
        <v>448</v>
      </c>
      <c r="E165" s="124" t="s">
        <v>449</v>
      </c>
      <c r="F165" s="125" t="s">
        <v>445</v>
      </c>
      <c r="G165" s="15">
        <v>66</v>
      </c>
      <c r="H165" s="15">
        <v>80.5</v>
      </c>
      <c r="I165" s="15">
        <v>146.5</v>
      </c>
      <c r="J165" s="24"/>
      <c r="K165" s="25">
        <v>19.5333333333333</v>
      </c>
      <c r="L165" s="26">
        <v>80</v>
      </c>
      <c r="M165" s="27">
        <f t="shared" si="8"/>
        <v>48</v>
      </c>
      <c r="N165" s="27">
        <f t="shared" si="6"/>
        <v>67.5333333333333</v>
      </c>
      <c r="O165" s="24">
        <f>SUMPRODUCT(($F$5:$F$175=F165)*($N$5:$N$175&gt;N165))+1</f>
        <v>2</v>
      </c>
      <c r="R165" s="16"/>
    </row>
    <row r="166" s="1" customFormat="1" ht="34.5" customHeight="1" spans="1:18">
      <c r="A166" s="9">
        <v>161</v>
      </c>
      <c r="B166" s="20" t="s">
        <v>442</v>
      </c>
      <c r="C166" s="20" t="s">
        <v>19</v>
      </c>
      <c r="D166" s="123" t="s">
        <v>446</v>
      </c>
      <c r="E166" s="124" t="s">
        <v>447</v>
      </c>
      <c r="F166" s="125" t="s">
        <v>445</v>
      </c>
      <c r="G166" s="15">
        <v>67</v>
      </c>
      <c r="H166" s="15">
        <v>105</v>
      </c>
      <c r="I166" s="15">
        <v>172</v>
      </c>
      <c r="J166" s="24"/>
      <c r="K166" s="25">
        <v>22.9333333333333</v>
      </c>
      <c r="L166" s="26" t="s">
        <v>134</v>
      </c>
      <c r="M166" s="27">
        <v>0</v>
      </c>
      <c r="N166" s="27">
        <f t="shared" si="6"/>
        <v>22.9333333333333</v>
      </c>
      <c r="O166" s="24">
        <f>SUMPRODUCT(($F$5:$F$175=F166)*($N$5:$N$175&gt;N166))+1</f>
        <v>3</v>
      </c>
      <c r="R166" s="17"/>
    </row>
    <row r="167" s="1" customFormat="1" ht="34.5" customHeight="1" spans="1:18">
      <c r="A167" s="9">
        <v>163</v>
      </c>
      <c r="B167" s="20" t="s">
        <v>450</v>
      </c>
      <c r="C167" s="20" t="s">
        <v>19</v>
      </c>
      <c r="D167" s="123" t="s">
        <v>451</v>
      </c>
      <c r="E167" s="124" t="s">
        <v>452</v>
      </c>
      <c r="F167" s="125" t="s">
        <v>453</v>
      </c>
      <c r="G167" s="15">
        <v>60</v>
      </c>
      <c r="H167" s="15">
        <v>80.5</v>
      </c>
      <c r="I167" s="15">
        <v>140.5</v>
      </c>
      <c r="J167" s="24"/>
      <c r="K167" s="25">
        <v>18.7333333333333</v>
      </c>
      <c r="L167" s="26">
        <v>82.2</v>
      </c>
      <c r="M167" s="27">
        <f t="shared" ref="M166:M175" si="9">L167*0.6</f>
        <v>49.32</v>
      </c>
      <c r="N167" s="27">
        <f t="shared" si="6"/>
        <v>68.0533333333333</v>
      </c>
      <c r="O167" s="24">
        <f>SUMPRODUCT(($F$5:$F$175=F167)*($N$5:$N$175&gt;N167))+1</f>
        <v>1</v>
      </c>
      <c r="R167" s="14">
        <v>1</v>
      </c>
    </row>
    <row r="168" s="1" customFormat="1" ht="34.5" customHeight="1" spans="1:18">
      <c r="A168" s="9">
        <v>165</v>
      </c>
      <c r="B168" s="20" t="s">
        <v>450</v>
      </c>
      <c r="C168" s="20" t="s">
        <v>19</v>
      </c>
      <c r="D168" s="123" t="s">
        <v>456</v>
      </c>
      <c r="E168" s="124" t="s">
        <v>457</v>
      </c>
      <c r="F168" s="125" t="s">
        <v>453</v>
      </c>
      <c r="G168" s="15">
        <v>57.5</v>
      </c>
      <c r="H168" s="15">
        <v>55.5</v>
      </c>
      <c r="I168" s="15">
        <v>113</v>
      </c>
      <c r="J168" s="24"/>
      <c r="K168" s="25">
        <v>15.0666666666667</v>
      </c>
      <c r="L168" s="26">
        <v>79.2</v>
      </c>
      <c r="M168" s="27">
        <f t="shared" si="9"/>
        <v>47.52</v>
      </c>
      <c r="N168" s="27">
        <f t="shared" si="6"/>
        <v>62.5866666666667</v>
      </c>
      <c r="O168" s="24">
        <f>SUMPRODUCT(($F$5:$F$175=F168)*($N$5:$N$175&gt;N168))+1</f>
        <v>2</v>
      </c>
      <c r="R168" s="16"/>
    </row>
    <row r="169" s="1" customFormat="1" ht="34.5" customHeight="1" spans="1:18">
      <c r="A169" s="9">
        <v>164</v>
      </c>
      <c r="B169" s="20" t="s">
        <v>450</v>
      </c>
      <c r="C169" s="20" t="s">
        <v>19</v>
      </c>
      <c r="D169" s="123" t="s">
        <v>454</v>
      </c>
      <c r="E169" s="124" t="s">
        <v>455</v>
      </c>
      <c r="F169" s="125" t="s">
        <v>453</v>
      </c>
      <c r="G169" s="15">
        <v>55.5</v>
      </c>
      <c r="H169" s="15">
        <v>80.5</v>
      </c>
      <c r="I169" s="15">
        <v>136</v>
      </c>
      <c r="J169" s="24"/>
      <c r="K169" s="25">
        <v>18.1333333333333</v>
      </c>
      <c r="L169" s="26">
        <v>73.2</v>
      </c>
      <c r="M169" s="27">
        <f t="shared" si="9"/>
        <v>43.92</v>
      </c>
      <c r="N169" s="27">
        <f t="shared" si="6"/>
        <v>62.0533333333333</v>
      </c>
      <c r="O169" s="24">
        <f>SUMPRODUCT(($F$5:$F$175=F169)*($N$5:$N$175&gt;N169))+1</f>
        <v>3</v>
      </c>
      <c r="R169" s="17"/>
    </row>
    <row r="170" s="1" customFormat="1" ht="34.5" customHeight="1" spans="1:18">
      <c r="A170" s="9">
        <v>166</v>
      </c>
      <c r="B170" s="20" t="s">
        <v>458</v>
      </c>
      <c r="C170" s="20" t="s">
        <v>19</v>
      </c>
      <c r="D170" s="123" t="s">
        <v>459</v>
      </c>
      <c r="E170" s="124" t="s">
        <v>460</v>
      </c>
      <c r="F170" s="125" t="s">
        <v>461</v>
      </c>
      <c r="G170" s="15">
        <v>80.5</v>
      </c>
      <c r="H170" s="15">
        <v>84</v>
      </c>
      <c r="I170" s="15">
        <v>164.5</v>
      </c>
      <c r="J170" s="24"/>
      <c r="K170" s="25">
        <v>21.9333333333333</v>
      </c>
      <c r="L170" s="26">
        <v>82.4</v>
      </c>
      <c r="M170" s="27">
        <f t="shared" si="9"/>
        <v>49.44</v>
      </c>
      <c r="N170" s="27">
        <f t="shared" si="6"/>
        <v>71.3733333333333</v>
      </c>
      <c r="O170" s="24">
        <f>SUMPRODUCT(($F$5:$F$175=F170)*($N$5:$N$175&gt;N170))+1</f>
        <v>1</v>
      </c>
      <c r="R170" s="14">
        <v>1</v>
      </c>
    </row>
    <row r="171" s="1" customFormat="1" ht="34.5" customHeight="1" spans="1:18">
      <c r="A171" s="9">
        <v>167</v>
      </c>
      <c r="B171" s="20" t="s">
        <v>458</v>
      </c>
      <c r="C171" s="20" t="s">
        <v>19</v>
      </c>
      <c r="D171" s="123" t="s">
        <v>462</v>
      </c>
      <c r="E171" s="124" t="s">
        <v>463</v>
      </c>
      <c r="F171" s="125" t="s">
        <v>461</v>
      </c>
      <c r="G171" s="15">
        <v>59.5</v>
      </c>
      <c r="H171" s="15">
        <v>64</v>
      </c>
      <c r="I171" s="15">
        <v>123.5</v>
      </c>
      <c r="J171" s="24"/>
      <c r="K171" s="25">
        <v>16.4666666666667</v>
      </c>
      <c r="L171" s="26">
        <v>74.8</v>
      </c>
      <c r="M171" s="27">
        <f t="shared" si="9"/>
        <v>44.88</v>
      </c>
      <c r="N171" s="27">
        <f t="shared" si="6"/>
        <v>61.3466666666667</v>
      </c>
      <c r="O171" s="24">
        <f>SUMPRODUCT(($F$5:$F$175=F171)*($N$5:$N$175&gt;N171))+1</f>
        <v>2</v>
      </c>
      <c r="R171" s="16"/>
    </row>
    <row r="172" s="1" customFormat="1" ht="34.5" customHeight="1" spans="1:18">
      <c r="A172" s="9">
        <v>168</v>
      </c>
      <c r="B172" s="20" t="s">
        <v>458</v>
      </c>
      <c r="C172" s="20" t="s">
        <v>19</v>
      </c>
      <c r="D172" s="123" t="s">
        <v>464</v>
      </c>
      <c r="E172" s="124" t="s">
        <v>465</v>
      </c>
      <c r="F172" s="125" t="s">
        <v>461</v>
      </c>
      <c r="G172" s="15">
        <v>51.5</v>
      </c>
      <c r="H172" s="15">
        <v>71</v>
      </c>
      <c r="I172" s="15">
        <v>122.5</v>
      </c>
      <c r="J172" s="24"/>
      <c r="K172" s="25">
        <v>16.3333333333333</v>
      </c>
      <c r="L172" s="26">
        <v>74</v>
      </c>
      <c r="M172" s="27">
        <f t="shared" si="9"/>
        <v>44.4</v>
      </c>
      <c r="N172" s="27">
        <f t="shared" si="6"/>
        <v>60.7333333333333</v>
      </c>
      <c r="O172" s="24">
        <f>SUMPRODUCT(($F$5:$F$175=F172)*($N$5:$N$175&gt;N172))+1</f>
        <v>3</v>
      </c>
      <c r="R172" s="17"/>
    </row>
    <row r="173" s="1" customFormat="1" ht="34.5" customHeight="1" spans="1:18">
      <c r="A173" s="9">
        <v>169</v>
      </c>
      <c r="B173" s="20" t="s">
        <v>466</v>
      </c>
      <c r="C173" s="20" t="s">
        <v>19</v>
      </c>
      <c r="D173" s="123" t="s">
        <v>467</v>
      </c>
      <c r="E173" s="124" t="s">
        <v>468</v>
      </c>
      <c r="F173" s="125" t="s">
        <v>469</v>
      </c>
      <c r="G173" s="15">
        <v>88</v>
      </c>
      <c r="H173" s="15">
        <v>95.5</v>
      </c>
      <c r="I173" s="15">
        <v>183.5</v>
      </c>
      <c r="J173" s="24"/>
      <c r="K173" s="25">
        <v>24.4666666666667</v>
      </c>
      <c r="L173" s="26">
        <v>80</v>
      </c>
      <c r="M173" s="27">
        <f t="shared" si="9"/>
        <v>48</v>
      </c>
      <c r="N173" s="27">
        <f t="shared" si="6"/>
        <v>72.4666666666667</v>
      </c>
      <c r="O173" s="24">
        <f>SUMPRODUCT(($F$5:$F$175=F173)*($N$5:$N$175&gt;N173))+1</f>
        <v>1</v>
      </c>
      <c r="R173" s="14">
        <v>1</v>
      </c>
    </row>
    <row r="174" s="1" customFormat="1" ht="34.5" customHeight="1" spans="1:18">
      <c r="A174" s="9">
        <v>171</v>
      </c>
      <c r="B174" s="20" t="s">
        <v>466</v>
      </c>
      <c r="C174" s="20" t="s">
        <v>19</v>
      </c>
      <c r="D174" s="123" t="s">
        <v>472</v>
      </c>
      <c r="E174" s="124" t="s">
        <v>473</v>
      </c>
      <c r="F174" s="125" t="s">
        <v>469</v>
      </c>
      <c r="G174" s="15">
        <v>67</v>
      </c>
      <c r="H174" s="15">
        <v>87</v>
      </c>
      <c r="I174" s="15">
        <v>154</v>
      </c>
      <c r="J174" s="24"/>
      <c r="K174" s="25">
        <v>20.5333333333333</v>
      </c>
      <c r="L174" s="26">
        <v>78.8</v>
      </c>
      <c r="M174" s="27">
        <f t="shared" si="9"/>
        <v>47.28</v>
      </c>
      <c r="N174" s="27">
        <f t="shared" si="6"/>
        <v>67.8133333333333</v>
      </c>
      <c r="O174" s="24">
        <f>SUMPRODUCT(($F$5:$F$175=F174)*($N$5:$N$175&gt;N174))+1</f>
        <v>2</v>
      </c>
      <c r="R174" s="16"/>
    </row>
    <row r="175" s="1" customFormat="1" ht="34.5" customHeight="1" spans="1:18">
      <c r="A175" s="9">
        <v>170</v>
      </c>
      <c r="B175" s="20" t="s">
        <v>466</v>
      </c>
      <c r="C175" s="20" t="s">
        <v>19</v>
      </c>
      <c r="D175" s="123" t="s">
        <v>470</v>
      </c>
      <c r="E175" s="124" t="s">
        <v>471</v>
      </c>
      <c r="F175" s="125" t="s">
        <v>469</v>
      </c>
      <c r="G175" s="15">
        <v>68.5</v>
      </c>
      <c r="H175" s="15">
        <v>97.5</v>
      </c>
      <c r="I175" s="15">
        <v>166</v>
      </c>
      <c r="J175" s="24"/>
      <c r="K175" s="25">
        <v>22.1333333333333</v>
      </c>
      <c r="L175" s="26">
        <v>74.2</v>
      </c>
      <c r="M175" s="27">
        <f t="shared" si="9"/>
        <v>44.52</v>
      </c>
      <c r="N175" s="27">
        <f t="shared" si="6"/>
        <v>66.6533333333333</v>
      </c>
      <c r="O175" s="24">
        <f>SUMPRODUCT(($F$5:$F$175=F175)*($N$5:$N$175&gt;N175))+1</f>
        <v>3</v>
      </c>
      <c r="R175" s="17"/>
    </row>
  </sheetData>
  <autoFilter ref="A4:O175">
    <extLst/>
  </autoFilter>
  <sortState ref="A173:O175">
    <sortCondition ref="O173:O175"/>
  </sortState>
  <mergeCells count="54">
    <mergeCell ref="A2:O2"/>
    <mergeCell ref="R5:R7"/>
    <mergeCell ref="R8:R10"/>
    <mergeCell ref="R11:R13"/>
    <mergeCell ref="R14:R16"/>
    <mergeCell ref="R17:R19"/>
    <mergeCell ref="R20:R22"/>
    <mergeCell ref="R23:R25"/>
    <mergeCell ref="R26:R28"/>
    <mergeCell ref="R29:R31"/>
    <mergeCell ref="R32:R34"/>
    <mergeCell ref="R35:R37"/>
    <mergeCell ref="R38:R40"/>
    <mergeCell ref="R41:R43"/>
    <mergeCell ref="R44:R46"/>
    <mergeCell ref="R47:R49"/>
    <mergeCell ref="R50:R52"/>
    <mergeCell ref="R53:R58"/>
    <mergeCell ref="R59:R64"/>
    <mergeCell ref="R65:R67"/>
    <mergeCell ref="R68:R70"/>
    <mergeCell ref="R71:R74"/>
    <mergeCell ref="R75:R77"/>
    <mergeCell ref="R78:R80"/>
    <mergeCell ref="R81:R83"/>
    <mergeCell ref="R84:R86"/>
    <mergeCell ref="R87:R89"/>
    <mergeCell ref="R90:R92"/>
    <mergeCell ref="R93:R95"/>
    <mergeCell ref="R96:R98"/>
    <mergeCell ref="R99:R104"/>
    <mergeCell ref="R105:R110"/>
    <mergeCell ref="R111:R113"/>
    <mergeCell ref="R114:R116"/>
    <mergeCell ref="R117:R119"/>
    <mergeCell ref="R120:R122"/>
    <mergeCell ref="R123:R125"/>
    <mergeCell ref="R126:R128"/>
    <mergeCell ref="R129:R131"/>
    <mergeCell ref="R132:R134"/>
    <mergeCell ref="R135:R136"/>
    <mergeCell ref="R137:R139"/>
    <mergeCell ref="R140:R142"/>
    <mergeCell ref="R143:R145"/>
    <mergeCell ref="R146:R148"/>
    <mergeCell ref="R149:R151"/>
    <mergeCell ref="R152:R154"/>
    <mergeCell ref="R155:R157"/>
    <mergeCell ref="R158:R160"/>
    <mergeCell ref="R161:R163"/>
    <mergeCell ref="R164:R166"/>
    <mergeCell ref="R167:R169"/>
    <mergeCell ref="R170:R172"/>
    <mergeCell ref="R173:R175"/>
  </mergeCells>
  <pageMargins left="0.944444444444444" right="0.904861111111111" top="0.786805555555556" bottom="0.369444444444444" header="0.314583333333333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5"/>
  <sheetViews>
    <sheetView tabSelected="1" workbookViewId="0">
      <selection activeCell="V11" sqref="V11"/>
    </sheetView>
  </sheetViews>
  <sheetFormatPr defaultColWidth="9" defaultRowHeight="13.5"/>
  <cols>
    <col min="1" max="1" width="4.625" customWidth="1"/>
    <col min="2" max="2" width="23.375" customWidth="1"/>
    <col min="3" max="3" width="14" customWidth="1"/>
    <col min="4" max="4" width="13.125" customWidth="1"/>
    <col min="5" max="5" width="7.375" customWidth="1"/>
    <col min="6" max="6" width="17.25" customWidth="1"/>
    <col min="7" max="7" width="5.5" customWidth="1"/>
    <col min="8" max="8" width="6.75" customWidth="1"/>
    <col min="9" max="9" width="6.5" customWidth="1"/>
    <col min="10" max="10" width="6" customWidth="1"/>
    <col min="11" max="11" width="5.875" customWidth="1"/>
    <col min="12" max="12" width="10.875" customWidth="1"/>
    <col min="13" max="13" width="5.875" customWidth="1"/>
    <col min="15" max="15" width="12.625"/>
    <col min="16" max="16" width="5.875" customWidth="1"/>
  </cols>
  <sheetData>
    <row r="1" ht="27" customHeight="1" spans="1:7">
      <c r="A1" s="2" t="s">
        <v>474</v>
      </c>
      <c r="B1" s="3"/>
      <c r="C1" s="3"/>
      <c r="E1" s="4"/>
      <c r="F1" s="3"/>
      <c r="G1" s="3"/>
    </row>
    <row r="2" ht="33" customHeight="1" spans="1:16">
      <c r="A2" s="5" t="s">
        <v>475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8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</row>
    <row r="4" ht="45" customHeight="1" spans="1:16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3" t="s">
        <v>14</v>
      </c>
      <c r="N4" s="23" t="s">
        <v>15</v>
      </c>
      <c r="O4" s="23" t="s">
        <v>16</v>
      </c>
      <c r="P4" s="8" t="s">
        <v>17</v>
      </c>
    </row>
    <row r="5" s="1" customFormat="1" ht="34.5" customHeight="1" spans="1:16">
      <c r="A5" s="9">
        <v>1</v>
      </c>
      <c r="B5" s="10" t="s">
        <v>18</v>
      </c>
      <c r="C5" s="10" t="s">
        <v>19</v>
      </c>
      <c r="D5" s="123" t="s">
        <v>20</v>
      </c>
      <c r="E5" s="124" t="s">
        <v>21</v>
      </c>
      <c r="F5" s="125" t="s">
        <v>22</v>
      </c>
      <c r="G5" s="14">
        <v>1</v>
      </c>
      <c r="H5" s="15">
        <v>99</v>
      </c>
      <c r="I5" s="15">
        <v>109</v>
      </c>
      <c r="J5" s="15">
        <v>208</v>
      </c>
      <c r="K5" s="24"/>
      <c r="L5" s="25">
        <v>27.7333333333333</v>
      </c>
      <c r="M5" s="26">
        <v>82.6</v>
      </c>
      <c r="N5" s="27">
        <f t="shared" ref="N5:N45" si="0">M5*0.6</f>
        <v>49.56</v>
      </c>
      <c r="O5" s="27">
        <f t="shared" ref="O5:O68" si="1">L5+N5</f>
        <v>77.2933333333333</v>
      </c>
      <c r="P5" s="24">
        <f>SUMPRODUCT(($F$5:$F$175=F5)*($O$5:$O$175&gt;O5))+1</f>
        <v>1</v>
      </c>
    </row>
    <row r="6" s="1" customFormat="1" ht="34.5" customHeight="1" spans="1:16">
      <c r="A6" s="9">
        <v>2</v>
      </c>
      <c r="B6" s="10" t="s">
        <v>18</v>
      </c>
      <c r="C6" s="10" t="s">
        <v>19</v>
      </c>
      <c r="D6" s="123" t="s">
        <v>23</v>
      </c>
      <c r="E6" s="124" t="s">
        <v>24</v>
      </c>
      <c r="F6" s="125" t="s">
        <v>22</v>
      </c>
      <c r="G6" s="16"/>
      <c r="H6" s="15">
        <v>88</v>
      </c>
      <c r="I6" s="15">
        <v>100.5</v>
      </c>
      <c r="J6" s="15">
        <v>188.5</v>
      </c>
      <c r="K6" s="24"/>
      <c r="L6" s="25">
        <v>25.1333333333333</v>
      </c>
      <c r="M6" s="26">
        <v>80</v>
      </c>
      <c r="N6" s="27">
        <f t="shared" si="0"/>
        <v>48</v>
      </c>
      <c r="O6" s="27">
        <f t="shared" si="1"/>
        <v>73.1333333333333</v>
      </c>
      <c r="P6" s="24">
        <f>SUMPRODUCT(($F$5:$F$175=F6)*($O$5:$O$175&gt;O6))+1</f>
        <v>2</v>
      </c>
    </row>
    <row r="7" s="1" customFormat="1" ht="34.5" customHeight="1" spans="1:16">
      <c r="A7" s="9">
        <v>3</v>
      </c>
      <c r="B7" s="10" t="s">
        <v>18</v>
      </c>
      <c r="C7" s="10" t="s">
        <v>19</v>
      </c>
      <c r="D7" s="123" t="s">
        <v>25</v>
      </c>
      <c r="E7" s="124" t="s">
        <v>26</v>
      </c>
      <c r="F7" s="125" t="s">
        <v>22</v>
      </c>
      <c r="G7" s="17"/>
      <c r="H7" s="15">
        <v>89</v>
      </c>
      <c r="I7" s="15">
        <v>99</v>
      </c>
      <c r="J7" s="15">
        <v>188</v>
      </c>
      <c r="K7" s="24"/>
      <c r="L7" s="25">
        <v>25.0666666666667</v>
      </c>
      <c r="M7" s="26">
        <v>78.8</v>
      </c>
      <c r="N7" s="27">
        <f t="shared" si="0"/>
        <v>47.28</v>
      </c>
      <c r="O7" s="27">
        <f t="shared" si="1"/>
        <v>72.3466666666667</v>
      </c>
      <c r="P7" s="24">
        <f>SUMPRODUCT(($F$5:$F$175=F7)*($O$5:$O$175&gt;O7))+1</f>
        <v>3</v>
      </c>
    </row>
    <row r="8" s="1" customFormat="1" ht="34.5" customHeight="1" spans="1:16">
      <c r="A8" s="9">
        <v>4</v>
      </c>
      <c r="B8" s="18" t="s">
        <v>27</v>
      </c>
      <c r="C8" s="18" t="s">
        <v>28</v>
      </c>
      <c r="D8" s="123" t="s">
        <v>29</v>
      </c>
      <c r="E8" s="124" t="s">
        <v>30</v>
      </c>
      <c r="F8" s="125" t="s">
        <v>31</v>
      </c>
      <c r="G8" s="14">
        <v>1</v>
      </c>
      <c r="H8" s="15">
        <v>92.5</v>
      </c>
      <c r="I8" s="15">
        <v>126.5</v>
      </c>
      <c r="J8" s="15">
        <v>219</v>
      </c>
      <c r="K8" s="24"/>
      <c r="L8" s="25">
        <v>29.2</v>
      </c>
      <c r="M8" s="26">
        <v>81</v>
      </c>
      <c r="N8" s="27">
        <f t="shared" si="0"/>
        <v>48.6</v>
      </c>
      <c r="O8" s="27">
        <f t="shared" si="1"/>
        <v>77.8</v>
      </c>
      <c r="P8" s="24">
        <f>SUMPRODUCT(($F$5:$F$175=F8)*($O$5:$O$175&gt;O8))+1</f>
        <v>1</v>
      </c>
    </row>
    <row r="9" s="1" customFormat="1" ht="34.5" customHeight="1" spans="1:16">
      <c r="A9" s="9">
        <v>5</v>
      </c>
      <c r="B9" s="18" t="s">
        <v>27</v>
      </c>
      <c r="C9" s="18" t="s">
        <v>28</v>
      </c>
      <c r="D9" s="123" t="s">
        <v>32</v>
      </c>
      <c r="E9" s="124" t="s">
        <v>33</v>
      </c>
      <c r="F9" s="125" t="s">
        <v>31</v>
      </c>
      <c r="G9" s="16"/>
      <c r="H9" s="15">
        <v>122.5</v>
      </c>
      <c r="I9" s="15">
        <v>91.5</v>
      </c>
      <c r="J9" s="15">
        <v>214</v>
      </c>
      <c r="K9" s="24"/>
      <c r="L9" s="25">
        <v>28.5333333333333</v>
      </c>
      <c r="M9" s="26">
        <v>81.8</v>
      </c>
      <c r="N9" s="27">
        <f t="shared" si="0"/>
        <v>49.08</v>
      </c>
      <c r="O9" s="27">
        <f t="shared" si="1"/>
        <v>77.6133333333333</v>
      </c>
      <c r="P9" s="24">
        <f>SUMPRODUCT(($F$5:$F$175=F9)*($O$5:$O$175&gt;O9))+1</f>
        <v>2</v>
      </c>
    </row>
    <row r="10" s="1" customFormat="1" ht="34.5" customHeight="1" spans="1:16">
      <c r="A10" s="9">
        <v>6</v>
      </c>
      <c r="B10" s="18" t="s">
        <v>27</v>
      </c>
      <c r="C10" s="18" t="s">
        <v>28</v>
      </c>
      <c r="D10" s="123" t="s">
        <v>34</v>
      </c>
      <c r="E10" s="124" t="s">
        <v>35</v>
      </c>
      <c r="F10" s="125" t="s">
        <v>31</v>
      </c>
      <c r="G10" s="17"/>
      <c r="H10" s="15">
        <v>103</v>
      </c>
      <c r="I10" s="15">
        <v>106</v>
      </c>
      <c r="J10" s="15">
        <v>209</v>
      </c>
      <c r="K10" s="24"/>
      <c r="L10" s="25">
        <v>27.8666666666667</v>
      </c>
      <c r="M10" s="26">
        <v>82.6</v>
      </c>
      <c r="N10" s="27">
        <f t="shared" si="0"/>
        <v>49.56</v>
      </c>
      <c r="O10" s="27">
        <f t="shared" si="1"/>
        <v>77.4266666666667</v>
      </c>
      <c r="P10" s="24">
        <f>SUMPRODUCT(($F$5:$F$175=F10)*($O$5:$O$175&gt;O10))+1</f>
        <v>3</v>
      </c>
    </row>
    <row r="11" s="1" customFormat="1" ht="34.5" customHeight="1" spans="1:16">
      <c r="A11" s="9">
        <v>7</v>
      </c>
      <c r="B11" s="18" t="s">
        <v>36</v>
      </c>
      <c r="C11" s="18" t="s">
        <v>37</v>
      </c>
      <c r="D11" s="123" t="s">
        <v>38</v>
      </c>
      <c r="E11" s="124" t="s">
        <v>39</v>
      </c>
      <c r="F11" s="125" t="s">
        <v>40</v>
      </c>
      <c r="G11" s="14">
        <v>1</v>
      </c>
      <c r="H11" s="15">
        <v>108.5</v>
      </c>
      <c r="I11" s="15">
        <v>109.5</v>
      </c>
      <c r="J11" s="15">
        <v>218</v>
      </c>
      <c r="K11" s="24"/>
      <c r="L11" s="25">
        <v>29.0666666666667</v>
      </c>
      <c r="M11" s="26">
        <v>86.8</v>
      </c>
      <c r="N11" s="27">
        <f t="shared" si="0"/>
        <v>52.08</v>
      </c>
      <c r="O11" s="27">
        <f t="shared" si="1"/>
        <v>81.1466666666667</v>
      </c>
      <c r="P11" s="24">
        <f>SUMPRODUCT(($F$5:$F$175=F11)*($O$5:$O$175&gt;O11))+1</f>
        <v>1</v>
      </c>
    </row>
    <row r="12" s="1" customFormat="1" ht="34.5" customHeight="1" spans="1:16">
      <c r="A12" s="9">
        <v>8</v>
      </c>
      <c r="B12" s="18" t="s">
        <v>36</v>
      </c>
      <c r="C12" s="18" t="s">
        <v>37</v>
      </c>
      <c r="D12" s="123" t="s">
        <v>43</v>
      </c>
      <c r="E12" s="124" t="s">
        <v>44</v>
      </c>
      <c r="F12" s="125" t="s">
        <v>40</v>
      </c>
      <c r="G12" s="16"/>
      <c r="H12" s="15">
        <v>94.5</v>
      </c>
      <c r="I12" s="15">
        <v>88</v>
      </c>
      <c r="J12" s="15">
        <v>182.5</v>
      </c>
      <c r="K12" s="24"/>
      <c r="L12" s="25">
        <v>24.3333333333333</v>
      </c>
      <c r="M12" s="26">
        <v>83.8</v>
      </c>
      <c r="N12" s="27">
        <f t="shared" si="0"/>
        <v>50.28</v>
      </c>
      <c r="O12" s="27">
        <f t="shared" si="1"/>
        <v>74.6133333333333</v>
      </c>
      <c r="P12" s="24">
        <f>SUMPRODUCT(($F$5:$F$175=F12)*($O$5:$O$175&gt;O12))+1</f>
        <v>2</v>
      </c>
    </row>
    <row r="13" s="1" customFormat="1" ht="34.5" customHeight="1" spans="1:16">
      <c r="A13" s="9">
        <v>9</v>
      </c>
      <c r="B13" s="18" t="s">
        <v>36</v>
      </c>
      <c r="C13" s="18" t="s">
        <v>37</v>
      </c>
      <c r="D13" s="123" t="s">
        <v>41</v>
      </c>
      <c r="E13" s="124" t="s">
        <v>42</v>
      </c>
      <c r="F13" s="125" t="s">
        <v>40</v>
      </c>
      <c r="G13" s="17"/>
      <c r="H13" s="15">
        <v>78.5</v>
      </c>
      <c r="I13" s="15">
        <v>108</v>
      </c>
      <c r="J13" s="15">
        <v>186.5</v>
      </c>
      <c r="K13" s="24"/>
      <c r="L13" s="25">
        <v>24.8666666666667</v>
      </c>
      <c r="M13" s="26">
        <v>82.4</v>
      </c>
      <c r="N13" s="27">
        <f t="shared" si="0"/>
        <v>49.44</v>
      </c>
      <c r="O13" s="27">
        <f t="shared" si="1"/>
        <v>74.3066666666667</v>
      </c>
      <c r="P13" s="24">
        <f>SUMPRODUCT(($F$5:$F$175=F13)*($O$5:$O$175&gt;O13))+1</f>
        <v>3</v>
      </c>
    </row>
    <row r="14" s="1" customFormat="1" ht="34.5" customHeight="1" spans="1:16">
      <c r="A14" s="9">
        <v>10</v>
      </c>
      <c r="B14" s="18" t="s">
        <v>45</v>
      </c>
      <c r="C14" s="18" t="s">
        <v>46</v>
      </c>
      <c r="D14" s="123" t="s">
        <v>47</v>
      </c>
      <c r="E14" s="124" t="s">
        <v>48</v>
      </c>
      <c r="F14" s="125" t="s">
        <v>49</v>
      </c>
      <c r="G14" s="14">
        <v>1</v>
      </c>
      <c r="H14" s="15">
        <v>111</v>
      </c>
      <c r="I14" s="15">
        <v>97</v>
      </c>
      <c r="J14" s="15">
        <v>208</v>
      </c>
      <c r="K14" s="24"/>
      <c r="L14" s="25">
        <v>27.7333333333333</v>
      </c>
      <c r="M14" s="26">
        <v>84.6</v>
      </c>
      <c r="N14" s="27">
        <f t="shared" si="0"/>
        <v>50.76</v>
      </c>
      <c r="O14" s="27">
        <f t="shared" si="1"/>
        <v>78.4933333333333</v>
      </c>
      <c r="P14" s="24">
        <f>SUMPRODUCT(($F$5:$F$175=F14)*($O$5:$O$175&gt;O14))+1</f>
        <v>1</v>
      </c>
    </row>
    <row r="15" s="1" customFormat="1" ht="34.5" customHeight="1" spans="1:16">
      <c r="A15" s="9">
        <v>11</v>
      </c>
      <c r="B15" s="18" t="s">
        <v>45</v>
      </c>
      <c r="C15" s="18" t="s">
        <v>46</v>
      </c>
      <c r="D15" s="123" t="s">
        <v>50</v>
      </c>
      <c r="E15" s="124" t="s">
        <v>51</v>
      </c>
      <c r="F15" s="125" t="s">
        <v>49</v>
      </c>
      <c r="G15" s="16"/>
      <c r="H15" s="15">
        <v>106</v>
      </c>
      <c r="I15" s="15">
        <v>99</v>
      </c>
      <c r="J15" s="15">
        <v>205</v>
      </c>
      <c r="K15" s="24"/>
      <c r="L15" s="25">
        <v>27.3333333333333</v>
      </c>
      <c r="M15" s="26">
        <v>78.2</v>
      </c>
      <c r="N15" s="27">
        <f t="shared" si="0"/>
        <v>46.92</v>
      </c>
      <c r="O15" s="27">
        <f t="shared" si="1"/>
        <v>74.2533333333333</v>
      </c>
      <c r="P15" s="24">
        <f>SUMPRODUCT(($F$5:$F$175=F15)*($O$5:$O$175&gt;O15))+1</f>
        <v>2</v>
      </c>
    </row>
    <row r="16" s="1" customFormat="1" ht="34.5" customHeight="1" spans="1:16">
      <c r="A16" s="9">
        <v>12</v>
      </c>
      <c r="B16" s="18" t="s">
        <v>45</v>
      </c>
      <c r="C16" s="18" t="s">
        <v>46</v>
      </c>
      <c r="D16" s="123" t="s">
        <v>52</v>
      </c>
      <c r="E16" s="124" t="s">
        <v>53</v>
      </c>
      <c r="F16" s="125" t="s">
        <v>49</v>
      </c>
      <c r="G16" s="17"/>
      <c r="H16" s="15">
        <v>104</v>
      </c>
      <c r="I16" s="15">
        <v>100.5</v>
      </c>
      <c r="J16" s="15">
        <v>204.5</v>
      </c>
      <c r="K16" s="24"/>
      <c r="L16" s="25">
        <v>27.2666666666667</v>
      </c>
      <c r="M16" s="26">
        <v>75</v>
      </c>
      <c r="N16" s="27">
        <f t="shared" si="0"/>
        <v>45</v>
      </c>
      <c r="O16" s="27">
        <f t="shared" si="1"/>
        <v>72.2666666666667</v>
      </c>
      <c r="P16" s="24">
        <f>SUMPRODUCT(($F$5:$F$175=F16)*($O$5:$O$175&gt;O16))+1</f>
        <v>3</v>
      </c>
    </row>
    <row r="17" s="1" customFormat="1" ht="34.5" customHeight="1" spans="1:16">
      <c r="A17" s="9">
        <v>13</v>
      </c>
      <c r="B17" s="19" t="s">
        <v>54</v>
      </c>
      <c r="C17" s="10" t="s">
        <v>55</v>
      </c>
      <c r="D17" s="123" t="s">
        <v>59</v>
      </c>
      <c r="E17" s="124" t="s">
        <v>60</v>
      </c>
      <c r="F17" s="125" t="s">
        <v>58</v>
      </c>
      <c r="G17" s="14">
        <v>1</v>
      </c>
      <c r="H17" s="15">
        <v>83.5</v>
      </c>
      <c r="I17" s="15">
        <v>87.5</v>
      </c>
      <c r="J17" s="15">
        <v>171</v>
      </c>
      <c r="K17" s="24"/>
      <c r="L17" s="25">
        <v>22.8</v>
      </c>
      <c r="M17" s="26">
        <v>84.6</v>
      </c>
      <c r="N17" s="27">
        <f t="shared" si="0"/>
        <v>50.76</v>
      </c>
      <c r="O17" s="27">
        <f t="shared" si="1"/>
        <v>73.56</v>
      </c>
      <c r="P17" s="24">
        <f>SUMPRODUCT(($F$5:$F$175=F17)*($O$5:$O$175&gt;O17))+1</f>
        <v>1</v>
      </c>
    </row>
    <row r="18" s="1" customFormat="1" ht="34.5" customHeight="1" spans="1:16">
      <c r="A18" s="9">
        <v>14</v>
      </c>
      <c r="B18" s="19" t="s">
        <v>54</v>
      </c>
      <c r="C18" s="10" t="s">
        <v>55</v>
      </c>
      <c r="D18" s="123" t="s">
        <v>56</v>
      </c>
      <c r="E18" s="124" t="s">
        <v>57</v>
      </c>
      <c r="F18" s="125" t="s">
        <v>58</v>
      </c>
      <c r="G18" s="16"/>
      <c r="H18" s="15">
        <v>75.5</v>
      </c>
      <c r="I18" s="15">
        <v>111.9</v>
      </c>
      <c r="J18" s="15">
        <v>187.4</v>
      </c>
      <c r="K18" s="24"/>
      <c r="L18" s="25">
        <v>24.9866666666667</v>
      </c>
      <c r="M18" s="26">
        <v>80.8</v>
      </c>
      <c r="N18" s="27">
        <f t="shared" si="0"/>
        <v>48.48</v>
      </c>
      <c r="O18" s="27">
        <f t="shared" si="1"/>
        <v>73.4666666666667</v>
      </c>
      <c r="P18" s="24">
        <f>SUMPRODUCT(($F$5:$F$175=F18)*($O$5:$O$175&gt;O18))+1</f>
        <v>2</v>
      </c>
    </row>
    <row r="19" s="1" customFormat="1" ht="34.5" customHeight="1" spans="1:16">
      <c r="A19" s="9">
        <v>15</v>
      </c>
      <c r="B19" s="19" t="s">
        <v>54</v>
      </c>
      <c r="C19" s="10" t="s">
        <v>55</v>
      </c>
      <c r="D19" s="123" t="s">
        <v>61</v>
      </c>
      <c r="E19" s="124" t="s">
        <v>62</v>
      </c>
      <c r="F19" s="125" t="s">
        <v>58</v>
      </c>
      <c r="G19" s="17"/>
      <c r="H19" s="15">
        <v>71.5</v>
      </c>
      <c r="I19" s="15">
        <v>94.9</v>
      </c>
      <c r="J19" s="15">
        <v>166.4</v>
      </c>
      <c r="K19" s="24"/>
      <c r="L19" s="25">
        <v>22.1866666666667</v>
      </c>
      <c r="M19" s="26">
        <v>76.8</v>
      </c>
      <c r="N19" s="27">
        <f t="shared" si="0"/>
        <v>46.08</v>
      </c>
      <c r="O19" s="27">
        <f t="shared" si="1"/>
        <v>68.2666666666667</v>
      </c>
      <c r="P19" s="24">
        <f>SUMPRODUCT(($F$5:$F$175=F19)*($O$5:$O$175&gt;O19))+1</f>
        <v>3</v>
      </c>
    </row>
    <row r="20" s="1" customFormat="1" ht="34.5" customHeight="1" spans="1:16">
      <c r="A20" s="9">
        <v>16</v>
      </c>
      <c r="B20" s="19" t="s">
        <v>63</v>
      </c>
      <c r="C20" s="19" t="s">
        <v>64</v>
      </c>
      <c r="D20" s="123" t="s">
        <v>68</v>
      </c>
      <c r="E20" s="124" t="s">
        <v>69</v>
      </c>
      <c r="F20" s="125" t="s">
        <v>67</v>
      </c>
      <c r="G20" s="14">
        <v>1</v>
      </c>
      <c r="H20" s="15">
        <v>93.5</v>
      </c>
      <c r="I20" s="15">
        <v>99</v>
      </c>
      <c r="J20" s="15">
        <v>192.5</v>
      </c>
      <c r="K20" s="24"/>
      <c r="L20" s="25">
        <v>25.6666666666667</v>
      </c>
      <c r="M20" s="26">
        <v>84.2</v>
      </c>
      <c r="N20" s="27">
        <f t="shared" si="0"/>
        <v>50.52</v>
      </c>
      <c r="O20" s="27">
        <f t="shared" si="1"/>
        <v>76.1866666666667</v>
      </c>
      <c r="P20" s="24">
        <f>SUMPRODUCT(($F$5:$F$175=F20)*($O$5:$O$175&gt;O20))+1</f>
        <v>1</v>
      </c>
    </row>
    <row r="21" s="1" customFormat="1" ht="34.5" customHeight="1" spans="1:16">
      <c r="A21" s="9">
        <v>17</v>
      </c>
      <c r="B21" s="19" t="s">
        <v>63</v>
      </c>
      <c r="C21" s="19" t="s">
        <v>64</v>
      </c>
      <c r="D21" s="123" t="s">
        <v>65</v>
      </c>
      <c r="E21" s="124" t="s">
        <v>66</v>
      </c>
      <c r="F21" s="125" t="s">
        <v>67</v>
      </c>
      <c r="G21" s="16"/>
      <c r="H21" s="15">
        <v>101</v>
      </c>
      <c r="I21" s="15">
        <v>100</v>
      </c>
      <c r="J21" s="15">
        <v>201</v>
      </c>
      <c r="K21" s="24"/>
      <c r="L21" s="25">
        <v>26.8</v>
      </c>
      <c r="M21" s="26">
        <v>81.8</v>
      </c>
      <c r="N21" s="27">
        <f t="shared" si="0"/>
        <v>49.08</v>
      </c>
      <c r="O21" s="27">
        <f t="shared" si="1"/>
        <v>75.88</v>
      </c>
      <c r="P21" s="24">
        <f>SUMPRODUCT(($F$5:$F$175=F21)*($O$5:$O$175&gt;O21))+1</f>
        <v>2</v>
      </c>
    </row>
    <row r="22" s="1" customFormat="1" ht="34.5" customHeight="1" spans="1:16">
      <c r="A22" s="9">
        <v>18</v>
      </c>
      <c r="B22" s="19" t="s">
        <v>63</v>
      </c>
      <c r="C22" s="19" t="s">
        <v>64</v>
      </c>
      <c r="D22" s="123" t="s">
        <v>70</v>
      </c>
      <c r="E22" s="124" t="s">
        <v>71</v>
      </c>
      <c r="F22" s="125" t="s">
        <v>67</v>
      </c>
      <c r="G22" s="17"/>
      <c r="H22" s="15">
        <v>96.5</v>
      </c>
      <c r="I22" s="15">
        <v>93</v>
      </c>
      <c r="J22" s="15">
        <v>189.5</v>
      </c>
      <c r="K22" s="24"/>
      <c r="L22" s="25">
        <v>25.2666666666667</v>
      </c>
      <c r="M22" s="26">
        <v>80.8</v>
      </c>
      <c r="N22" s="27">
        <f t="shared" si="0"/>
        <v>48.48</v>
      </c>
      <c r="O22" s="27">
        <f t="shared" si="1"/>
        <v>73.7466666666667</v>
      </c>
      <c r="P22" s="24">
        <f>SUMPRODUCT(($F$5:$F$175=F22)*($O$5:$O$175&gt;O22))+1</f>
        <v>3</v>
      </c>
    </row>
    <row r="23" s="1" customFormat="1" ht="34.5" customHeight="1" spans="1:16">
      <c r="A23" s="9">
        <v>19</v>
      </c>
      <c r="B23" s="18" t="s">
        <v>72</v>
      </c>
      <c r="C23" s="18" t="s">
        <v>19</v>
      </c>
      <c r="D23" s="123" t="s">
        <v>76</v>
      </c>
      <c r="E23" s="124" t="s">
        <v>77</v>
      </c>
      <c r="F23" s="125" t="s">
        <v>75</v>
      </c>
      <c r="G23" s="14">
        <v>1</v>
      </c>
      <c r="H23" s="15">
        <v>99.5</v>
      </c>
      <c r="I23" s="15">
        <v>105</v>
      </c>
      <c r="J23" s="15">
        <v>204.5</v>
      </c>
      <c r="K23" s="24"/>
      <c r="L23" s="25">
        <v>27.2666666666667</v>
      </c>
      <c r="M23" s="26">
        <v>83.6</v>
      </c>
      <c r="N23" s="27">
        <f t="shared" si="0"/>
        <v>50.16</v>
      </c>
      <c r="O23" s="27">
        <f t="shared" si="1"/>
        <v>77.4266666666667</v>
      </c>
      <c r="P23" s="24">
        <f>SUMPRODUCT(($F$5:$F$175=F23)*($O$5:$O$175&gt;O23))+1</f>
        <v>1</v>
      </c>
    </row>
    <row r="24" s="1" customFormat="1" ht="34.5" customHeight="1" spans="1:16">
      <c r="A24" s="9">
        <v>20</v>
      </c>
      <c r="B24" s="18" t="s">
        <v>72</v>
      </c>
      <c r="C24" s="18" t="s">
        <v>19</v>
      </c>
      <c r="D24" s="123" t="s">
        <v>73</v>
      </c>
      <c r="E24" s="124" t="s">
        <v>74</v>
      </c>
      <c r="F24" s="125" t="s">
        <v>75</v>
      </c>
      <c r="G24" s="16"/>
      <c r="H24" s="15">
        <v>92</v>
      </c>
      <c r="I24" s="15">
        <v>119</v>
      </c>
      <c r="J24" s="15">
        <v>211</v>
      </c>
      <c r="K24" s="24"/>
      <c r="L24" s="25">
        <v>28.1333333333333</v>
      </c>
      <c r="M24" s="26">
        <v>82</v>
      </c>
      <c r="N24" s="27">
        <f t="shared" si="0"/>
        <v>49.2</v>
      </c>
      <c r="O24" s="27">
        <f t="shared" si="1"/>
        <v>77.3333333333333</v>
      </c>
      <c r="P24" s="24">
        <f>SUMPRODUCT(($F$5:$F$175=F24)*($O$5:$O$175&gt;O24))+1</f>
        <v>2</v>
      </c>
    </row>
    <row r="25" s="1" customFormat="1" ht="34.5" customHeight="1" spans="1:16">
      <c r="A25" s="9">
        <v>21</v>
      </c>
      <c r="B25" s="18" t="s">
        <v>72</v>
      </c>
      <c r="C25" s="18" t="s">
        <v>19</v>
      </c>
      <c r="D25" s="123" t="s">
        <v>78</v>
      </c>
      <c r="E25" s="124" t="s">
        <v>79</v>
      </c>
      <c r="F25" s="125" t="s">
        <v>75</v>
      </c>
      <c r="G25" s="17"/>
      <c r="H25" s="15">
        <v>101.5</v>
      </c>
      <c r="I25" s="15">
        <v>102.5</v>
      </c>
      <c r="J25" s="15">
        <v>204</v>
      </c>
      <c r="K25" s="24"/>
      <c r="L25" s="25">
        <v>27.2</v>
      </c>
      <c r="M25" s="26">
        <v>81.4</v>
      </c>
      <c r="N25" s="27">
        <f t="shared" si="0"/>
        <v>48.84</v>
      </c>
      <c r="O25" s="27">
        <f t="shared" si="1"/>
        <v>76.04</v>
      </c>
      <c r="P25" s="24">
        <f>SUMPRODUCT(($F$5:$F$175=F25)*($O$5:$O$175&gt;O25))+1</f>
        <v>3</v>
      </c>
    </row>
    <row r="26" s="1" customFormat="1" ht="34.5" customHeight="1" spans="1:16">
      <c r="A26" s="9">
        <v>22</v>
      </c>
      <c r="B26" s="18" t="s">
        <v>80</v>
      </c>
      <c r="C26" s="18" t="s">
        <v>19</v>
      </c>
      <c r="D26" s="123" t="s">
        <v>81</v>
      </c>
      <c r="E26" s="124" t="s">
        <v>82</v>
      </c>
      <c r="F26" s="125" t="s">
        <v>83</v>
      </c>
      <c r="G26" s="14">
        <v>1</v>
      </c>
      <c r="H26" s="15">
        <v>115</v>
      </c>
      <c r="I26" s="15">
        <v>118</v>
      </c>
      <c r="J26" s="15">
        <v>233</v>
      </c>
      <c r="K26" s="24"/>
      <c r="L26" s="25">
        <v>31.0666666666667</v>
      </c>
      <c r="M26" s="26">
        <v>83</v>
      </c>
      <c r="N26" s="27">
        <f t="shared" si="0"/>
        <v>49.8</v>
      </c>
      <c r="O26" s="27">
        <f t="shared" si="1"/>
        <v>80.8666666666667</v>
      </c>
      <c r="P26" s="24">
        <f>SUMPRODUCT(($F$5:$F$175=F26)*($O$5:$O$175&gt;O26))+1</f>
        <v>1</v>
      </c>
    </row>
    <row r="27" s="1" customFormat="1" ht="34.5" customHeight="1" spans="1:16">
      <c r="A27" s="9">
        <v>23</v>
      </c>
      <c r="B27" s="18" t="s">
        <v>80</v>
      </c>
      <c r="C27" s="18" t="s">
        <v>19</v>
      </c>
      <c r="D27" s="123" t="s">
        <v>84</v>
      </c>
      <c r="E27" s="124" t="s">
        <v>85</v>
      </c>
      <c r="F27" s="125" t="s">
        <v>83</v>
      </c>
      <c r="G27" s="16"/>
      <c r="H27" s="15">
        <v>91</v>
      </c>
      <c r="I27" s="15">
        <v>111</v>
      </c>
      <c r="J27" s="15">
        <v>202</v>
      </c>
      <c r="K27" s="24">
        <v>5</v>
      </c>
      <c r="L27" s="25">
        <v>28.9333333333333</v>
      </c>
      <c r="M27" s="26">
        <v>80.8</v>
      </c>
      <c r="N27" s="27">
        <f t="shared" si="0"/>
        <v>48.48</v>
      </c>
      <c r="O27" s="27">
        <f t="shared" si="1"/>
        <v>77.4133333333333</v>
      </c>
      <c r="P27" s="24">
        <f>SUMPRODUCT(($F$5:$F$175=F27)*($O$5:$O$175&gt;O27))+1</f>
        <v>2</v>
      </c>
    </row>
    <row r="28" s="1" customFormat="1" ht="34.5" customHeight="1" spans="1:16">
      <c r="A28" s="9">
        <v>24</v>
      </c>
      <c r="B28" s="18" t="s">
        <v>80</v>
      </c>
      <c r="C28" s="18" t="s">
        <v>19</v>
      </c>
      <c r="D28" s="123" t="s">
        <v>86</v>
      </c>
      <c r="E28" s="124" t="s">
        <v>87</v>
      </c>
      <c r="F28" s="125" t="s">
        <v>83</v>
      </c>
      <c r="G28" s="17"/>
      <c r="H28" s="15">
        <v>87.5</v>
      </c>
      <c r="I28" s="15">
        <v>115.5</v>
      </c>
      <c r="J28" s="15">
        <v>203</v>
      </c>
      <c r="K28" s="24"/>
      <c r="L28" s="25">
        <v>27.0666666666667</v>
      </c>
      <c r="M28" s="26">
        <v>80.2</v>
      </c>
      <c r="N28" s="27">
        <f t="shared" si="0"/>
        <v>48.12</v>
      </c>
      <c r="O28" s="27">
        <f t="shared" si="1"/>
        <v>75.1866666666667</v>
      </c>
      <c r="P28" s="24">
        <f>SUMPRODUCT(($F$5:$F$175=F28)*($O$5:$O$175&gt;O28))+1</f>
        <v>3</v>
      </c>
    </row>
    <row r="29" s="1" customFormat="1" ht="34.5" customHeight="1" spans="1:16">
      <c r="A29" s="9">
        <v>25</v>
      </c>
      <c r="B29" s="18" t="s">
        <v>88</v>
      </c>
      <c r="C29" s="18" t="s">
        <v>89</v>
      </c>
      <c r="D29" s="123" t="s">
        <v>95</v>
      </c>
      <c r="E29" s="124" t="s">
        <v>96</v>
      </c>
      <c r="F29" s="125" t="s">
        <v>92</v>
      </c>
      <c r="G29" s="14">
        <v>1</v>
      </c>
      <c r="H29" s="15">
        <v>96.5</v>
      </c>
      <c r="I29" s="15">
        <v>79</v>
      </c>
      <c r="J29" s="15">
        <v>175.5</v>
      </c>
      <c r="K29" s="24"/>
      <c r="L29" s="25">
        <v>23.4</v>
      </c>
      <c r="M29" s="26">
        <v>84</v>
      </c>
      <c r="N29" s="27">
        <f t="shared" si="0"/>
        <v>50.4</v>
      </c>
      <c r="O29" s="27">
        <f t="shared" si="1"/>
        <v>73.8</v>
      </c>
      <c r="P29" s="24">
        <f>SUMPRODUCT(($F$5:$F$175=F29)*($O$5:$O$175&gt;O29))+1</f>
        <v>1</v>
      </c>
    </row>
    <row r="30" s="1" customFormat="1" ht="34.5" customHeight="1" spans="1:16">
      <c r="A30" s="9">
        <v>26</v>
      </c>
      <c r="B30" s="18" t="s">
        <v>88</v>
      </c>
      <c r="C30" s="18" t="s">
        <v>89</v>
      </c>
      <c r="D30" s="123" t="s">
        <v>90</v>
      </c>
      <c r="E30" s="124" t="s">
        <v>91</v>
      </c>
      <c r="F30" s="125" t="s">
        <v>92</v>
      </c>
      <c r="G30" s="16"/>
      <c r="H30" s="15">
        <v>96</v>
      </c>
      <c r="I30" s="15">
        <v>89</v>
      </c>
      <c r="J30" s="15">
        <v>185</v>
      </c>
      <c r="K30" s="24"/>
      <c r="L30" s="25">
        <v>24.6666666666667</v>
      </c>
      <c r="M30" s="26">
        <v>79.8</v>
      </c>
      <c r="N30" s="27">
        <f t="shared" si="0"/>
        <v>47.88</v>
      </c>
      <c r="O30" s="27">
        <f t="shared" si="1"/>
        <v>72.5466666666667</v>
      </c>
      <c r="P30" s="24">
        <f>SUMPRODUCT(($F$5:$F$175=F30)*($O$5:$O$175&gt;O30))+1</f>
        <v>2</v>
      </c>
    </row>
    <row r="31" s="1" customFormat="1" ht="34.5" customHeight="1" spans="1:16">
      <c r="A31" s="9">
        <v>27</v>
      </c>
      <c r="B31" s="18" t="s">
        <v>88</v>
      </c>
      <c r="C31" s="18" t="s">
        <v>89</v>
      </c>
      <c r="D31" s="123" t="s">
        <v>93</v>
      </c>
      <c r="E31" s="124" t="s">
        <v>94</v>
      </c>
      <c r="F31" s="125" t="s">
        <v>92</v>
      </c>
      <c r="G31" s="17"/>
      <c r="H31" s="15">
        <v>74.5</v>
      </c>
      <c r="I31" s="15">
        <v>101.5</v>
      </c>
      <c r="J31" s="15">
        <v>176</v>
      </c>
      <c r="K31" s="24"/>
      <c r="L31" s="25">
        <v>23.4666666666667</v>
      </c>
      <c r="M31" s="26">
        <v>81.2</v>
      </c>
      <c r="N31" s="27">
        <f t="shared" si="0"/>
        <v>48.72</v>
      </c>
      <c r="O31" s="27">
        <f t="shared" si="1"/>
        <v>72.1866666666667</v>
      </c>
      <c r="P31" s="24">
        <f>SUMPRODUCT(($F$5:$F$175=F31)*($O$5:$O$175&gt;O31))+1</f>
        <v>3</v>
      </c>
    </row>
    <row r="32" s="1" customFormat="1" ht="34.5" customHeight="1" spans="1:16">
      <c r="A32" s="9">
        <v>28</v>
      </c>
      <c r="B32" s="18" t="s">
        <v>97</v>
      </c>
      <c r="C32" s="18" t="s">
        <v>89</v>
      </c>
      <c r="D32" s="123" t="s">
        <v>98</v>
      </c>
      <c r="E32" s="124" t="s">
        <v>99</v>
      </c>
      <c r="F32" s="125" t="s">
        <v>100</v>
      </c>
      <c r="G32" s="14">
        <v>1</v>
      </c>
      <c r="H32" s="15">
        <v>85.5</v>
      </c>
      <c r="I32" s="15">
        <v>101</v>
      </c>
      <c r="J32" s="15">
        <v>186.5</v>
      </c>
      <c r="K32" s="24"/>
      <c r="L32" s="25">
        <v>24.8666666666667</v>
      </c>
      <c r="M32" s="26">
        <v>81.8</v>
      </c>
      <c r="N32" s="27">
        <f t="shared" si="0"/>
        <v>49.08</v>
      </c>
      <c r="O32" s="27">
        <f t="shared" si="1"/>
        <v>73.9466666666667</v>
      </c>
      <c r="P32" s="24">
        <f>SUMPRODUCT(($F$5:$F$175=F32)*($O$5:$O$175&gt;O32))+1</f>
        <v>1</v>
      </c>
    </row>
    <row r="33" s="1" customFormat="1" ht="34.5" customHeight="1" spans="1:16">
      <c r="A33" s="9">
        <v>29</v>
      </c>
      <c r="B33" s="18" t="s">
        <v>97</v>
      </c>
      <c r="C33" s="18" t="s">
        <v>89</v>
      </c>
      <c r="D33" s="123" t="s">
        <v>101</v>
      </c>
      <c r="E33" s="124" t="s">
        <v>102</v>
      </c>
      <c r="F33" s="125" t="s">
        <v>100</v>
      </c>
      <c r="G33" s="16"/>
      <c r="H33" s="15">
        <v>91.5</v>
      </c>
      <c r="I33" s="15">
        <v>88.5</v>
      </c>
      <c r="J33" s="15">
        <v>180</v>
      </c>
      <c r="K33" s="24"/>
      <c r="L33" s="25">
        <v>24</v>
      </c>
      <c r="M33" s="26">
        <v>80</v>
      </c>
      <c r="N33" s="27">
        <f t="shared" si="0"/>
        <v>48</v>
      </c>
      <c r="O33" s="27">
        <f t="shared" si="1"/>
        <v>72</v>
      </c>
      <c r="P33" s="24">
        <f>SUMPRODUCT(($F$5:$F$175=F33)*($O$5:$O$175&gt;O33))+1</f>
        <v>2</v>
      </c>
    </row>
    <row r="34" s="1" customFormat="1" ht="34.5" customHeight="1" spans="1:16">
      <c r="A34" s="9">
        <v>30</v>
      </c>
      <c r="B34" s="18" t="s">
        <v>97</v>
      </c>
      <c r="C34" s="18" t="s">
        <v>89</v>
      </c>
      <c r="D34" s="123" t="s">
        <v>103</v>
      </c>
      <c r="E34" s="124" t="s">
        <v>104</v>
      </c>
      <c r="F34" s="125" t="s">
        <v>100</v>
      </c>
      <c r="G34" s="17"/>
      <c r="H34" s="15">
        <v>86.5</v>
      </c>
      <c r="I34" s="15">
        <v>88</v>
      </c>
      <c r="J34" s="15">
        <v>174.5</v>
      </c>
      <c r="K34" s="24"/>
      <c r="L34" s="25">
        <v>23.2666666666667</v>
      </c>
      <c r="M34" s="26">
        <v>80.8</v>
      </c>
      <c r="N34" s="27">
        <f t="shared" si="0"/>
        <v>48.48</v>
      </c>
      <c r="O34" s="27">
        <f t="shared" si="1"/>
        <v>71.7466666666667</v>
      </c>
      <c r="P34" s="24">
        <f>SUMPRODUCT(($F$5:$F$175=F34)*($O$5:$O$175&gt;O34))+1</f>
        <v>3</v>
      </c>
    </row>
    <row r="35" s="1" customFormat="1" ht="34.5" customHeight="1" spans="1:16">
      <c r="A35" s="9">
        <v>31</v>
      </c>
      <c r="B35" s="18" t="s">
        <v>105</v>
      </c>
      <c r="C35" s="18" t="s">
        <v>19</v>
      </c>
      <c r="D35" s="123" t="s">
        <v>106</v>
      </c>
      <c r="E35" s="124" t="s">
        <v>107</v>
      </c>
      <c r="F35" s="125" t="s">
        <v>108</v>
      </c>
      <c r="G35" s="14">
        <v>1</v>
      </c>
      <c r="H35" s="15">
        <v>105.5</v>
      </c>
      <c r="I35" s="15">
        <v>104</v>
      </c>
      <c r="J35" s="15">
        <v>209.5</v>
      </c>
      <c r="K35" s="24"/>
      <c r="L35" s="25">
        <v>27.9333333333333</v>
      </c>
      <c r="M35" s="26">
        <v>83.6</v>
      </c>
      <c r="N35" s="27">
        <f t="shared" si="0"/>
        <v>50.16</v>
      </c>
      <c r="O35" s="27">
        <f t="shared" si="1"/>
        <v>78.0933333333333</v>
      </c>
      <c r="P35" s="24">
        <f>SUMPRODUCT(($F$5:$F$175=F35)*($O$5:$O$175&gt;O35))+1</f>
        <v>1</v>
      </c>
    </row>
    <row r="36" s="1" customFormat="1" ht="34.5" customHeight="1" spans="1:16">
      <c r="A36" s="9">
        <v>32</v>
      </c>
      <c r="B36" s="18" t="s">
        <v>105</v>
      </c>
      <c r="C36" s="18" t="s">
        <v>19</v>
      </c>
      <c r="D36" s="123" t="s">
        <v>109</v>
      </c>
      <c r="E36" s="124" t="s">
        <v>110</v>
      </c>
      <c r="F36" s="125" t="s">
        <v>108</v>
      </c>
      <c r="G36" s="16"/>
      <c r="H36" s="15">
        <v>96.5</v>
      </c>
      <c r="I36" s="15">
        <v>104.5</v>
      </c>
      <c r="J36" s="15">
        <v>201</v>
      </c>
      <c r="K36" s="24"/>
      <c r="L36" s="25">
        <v>26.8</v>
      </c>
      <c r="M36" s="26">
        <v>84.4</v>
      </c>
      <c r="N36" s="27">
        <f t="shared" si="0"/>
        <v>50.64</v>
      </c>
      <c r="O36" s="27">
        <f t="shared" si="1"/>
        <v>77.44</v>
      </c>
      <c r="P36" s="24">
        <f>SUMPRODUCT(($F$5:$F$175=F36)*($O$5:$O$175&gt;O36))+1</f>
        <v>2</v>
      </c>
    </row>
    <row r="37" s="1" customFormat="1" ht="34.5" customHeight="1" spans="1:16">
      <c r="A37" s="9">
        <v>33</v>
      </c>
      <c r="B37" s="18" t="s">
        <v>105</v>
      </c>
      <c r="C37" s="18" t="s">
        <v>19</v>
      </c>
      <c r="D37" s="123" t="s">
        <v>111</v>
      </c>
      <c r="E37" s="124" t="s">
        <v>112</v>
      </c>
      <c r="F37" s="125" t="s">
        <v>108</v>
      </c>
      <c r="G37" s="17"/>
      <c r="H37" s="15">
        <v>103.5</v>
      </c>
      <c r="I37" s="15">
        <v>87.5</v>
      </c>
      <c r="J37" s="15">
        <v>191</v>
      </c>
      <c r="K37" s="24"/>
      <c r="L37" s="25">
        <v>25.4666666666667</v>
      </c>
      <c r="M37" s="26">
        <v>80.4</v>
      </c>
      <c r="N37" s="27">
        <f t="shared" si="0"/>
        <v>48.24</v>
      </c>
      <c r="O37" s="27">
        <f t="shared" si="1"/>
        <v>73.7066666666667</v>
      </c>
      <c r="P37" s="24">
        <f>SUMPRODUCT(($F$5:$F$175=F37)*($O$5:$O$175&gt;O37))+1</f>
        <v>3</v>
      </c>
    </row>
    <row r="38" s="1" customFormat="1" ht="34.5" customHeight="1" spans="1:16">
      <c r="A38" s="9">
        <v>34</v>
      </c>
      <c r="B38" s="18" t="s">
        <v>113</v>
      </c>
      <c r="C38" s="18" t="s">
        <v>19</v>
      </c>
      <c r="D38" s="123" t="s">
        <v>114</v>
      </c>
      <c r="E38" s="124" t="s">
        <v>115</v>
      </c>
      <c r="F38" s="125" t="s">
        <v>116</v>
      </c>
      <c r="G38" s="14">
        <v>1</v>
      </c>
      <c r="H38" s="15">
        <v>101.5</v>
      </c>
      <c r="I38" s="15">
        <v>104</v>
      </c>
      <c r="J38" s="15">
        <v>205.5</v>
      </c>
      <c r="K38" s="24"/>
      <c r="L38" s="25">
        <v>27.4</v>
      </c>
      <c r="M38" s="26">
        <v>84</v>
      </c>
      <c r="N38" s="27">
        <f t="shared" si="0"/>
        <v>50.4</v>
      </c>
      <c r="O38" s="27">
        <f t="shared" si="1"/>
        <v>77.8</v>
      </c>
      <c r="P38" s="24">
        <f>SUMPRODUCT(($F$5:$F$175=F38)*($O$5:$O$175&gt;O38))+1</f>
        <v>1</v>
      </c>
    </row>
    <row r="39" s="1" customFormat="1" ht="34.5" customHeight="1" spans="1:16">
      <c r="A39" s="9">
        <v>35</v>
      </c>
      <c r="B39" s="18" t="s">
        <v>113</v>
      </c>
      <c r="C39" s="18" t="s">
        <v>19</v>
      </c>
      <c r="D39" s="123" t="s">
        <v>119</v>
      </c>
      <c r="E39" s="124" t="s">
        <v>120</v>
      </c>
      <c r="F39" s="125" t="s">
        <v>116</v>
      </c>
      <c r="G39" s="16"/>
      <c r="H39" s="15">
        <v>78.5</v>
      </c>
      <c r="I39" s="15">
        <v>98</v>
      </c>
      <c r="J39" s="15">
        <v>176.5</v>
      </c>
      <c r="K39" s="24"/>
      <c r="L39" s="25">
        <v>23.5333333333333</v>
      </c>
      <c r="M39" s="26">
        <v>83.8</v>
      </c>
      <c r="N39" s="27">
        <f t="shared" si="0"/>
        <v>50.28</v>
      </c>
      <c r="O39" s="27">
        <f t="shared" si="1"/>
        <v>73.8133333333333</v>
      </c>
      <c r="P39" s="24">
        <f>SUMPRODUCT(($F$5:$F$175=F39)*($O$5:$O$175&gt;O39))+1</f>
        <v>2</v>
      </c>
    </row>
    <row r="40" s="1" customFormat="1" ht="34.5" customHeight="1" spans="1:16">
      <c r="A40" s="9">
        <v>36</v>
      </c>
      <c r="B40" s="18" t="s">
        <v>113</v>
      </c>
      <c r="C40" s="18" t="s">
        <v>19</v>
      </c>
      <c r="D40" s="123" t="s">
        <v>117</v>
      </c>
      <c r="E40" s="124" t="s">
        <v>118</v>
      </c>
      <c r="F40" s="125" t="s">
        <v>116</v>
      </c>
      <c r="G40" s="17"/>
      <c r="H40" s="15">
        <v>74</v>
      </c>
      <c r="I40" s="15">
        <v>103.5</v>
      </c>
      <c r="J40" s="15">
        <v>177.5</v>
      </c>
      <c r="K40" s="24"/>
      <c r="L40" s="25">
        <v>23.6666666666667</v>
      </c>
      <c r="M40" s="26">
        <v>79.2</v>
      </c>
      <c r="N40" s="27">
        <f t="shared" si="0"/>
        <v>47.52</v>
      </c>
      <c r="O40" s="27">
        <f t="shared" si="1"/>
        <v>71.1866666666667</v>
      </c>
      <c r="P40" s="24">
        <f>SUMPRODUCT(($F$5:$F$175=F40)*($O$5:$O$175&gt;O40))+1</f>
        <v>3</v>
      </c>
    </row>
    <row r="41" s="1" customFormat="1" ht="34.5" customHeight="1" spans="1:16">
      <c r="A41" s="9">
        <v>37</v>
      </c>
      <c r="B41" s="18" t="s">
        <v>113</v>
      </c>
      <c r="C41" s="18" t="s">
        <v>19</v>
      </c>
      <c r="D41" s="123" t="s">
        <v>121</v>
      </c>
      <c r="E41" s="124" t="s">
        <v>122</v>
      </c>
      <c r="F41" s="125" t="s">
        <v>123</v>
      </c>
      <c r="G41" s="14">
        <v>1</v>
      </c>
      <c r="H41" s="15">
        <v>80.5</v>
      </c>
      <c r="I41" s="15">
        <v>113.5</v>
      </c>
      <c r="J41" s="15">
        <v>194</v>
      </c>
      <c r="K41" s="24"/>
      <c r="L41" s="25">
        <v>25.8666666666667</v>
      </c>
      <c r="M41" s="26">
        <v>81.8</v>
      </c>
      <c r="N41" s="27">
        <f t="shared" si="0"/>
        <v>49.08</v>
      </c>
      <c r="O41" s="27">
        <f t="shared" si="1"/>
        <v>74.9466666666667</v>
      </c>
      <c r="P41" s="24">
        <f>SUMPRODUCT(($F$5:$F$175=F41)*($O$5:$O$175&gt;O41))+1</f>
        <v>1</v>
      </c>
    </row>
    <row r="42" s="1" customFormat="1" ht="34.5" customHeight="1" spans="1:16">
      <c r="A42" s="9">
        <v>38</v>
      </c>
      <c r="B42" s="18" t="s">
        <v>113</v>
      </c>
      <c r="C42" s="18" t="s">
        <v>19</v>
      </c>
      <c r="D42" s="123" t="s">
        <v>126</v>
      </c>
      <c r="E42" s="124" t="s">
        <v>127</v>
      </c>
      <c r="F42" s="125" t="s">
        <v>123</v>
      </c>
      <c r="G42" s="16"/>
      <c r="H42" s="15">
        <v>76</v>
      </c>
      <c r="I42" s="15">
        <v>89.5</v>
      </c>
      <c r="J42" s="15">
        <v>165.5</v>
      </c>
      <c r="K42" s="24"/>
      <c r="L42" s="25">
        <v>22.0666666666667</v>
      </c>
      <c r="M42" s="26">
        <v>78.2</v>
      </c>
      <c r="N42" s="27">
        <f t="shared" si="0"/>
        <v>46.92</v>
      </c>
      <c r="O42" s="27">
        <f t="shared" si="1"/>
        <v>68.9866666666667</v>
      </c>
      <c r="P42" s="24">
        <f>SUMPRODUCT(($F$5:$F$175=F42)*($O$5:$O$175&gt;O42))+1</f>
        <v>2</v>
      </c>
    </row>
    <row r="43" s="1" customFormat="1" ht="34.5" customHeight="1" spans="1:16">
      <c r="A43" s="9">
        <v>39</v>
      </c>
      <c r="B43" s="18" t="s">
        <v>113</v>
      </c>
      <c r="C43" s="18" t="s">
        <v>19</v>
      </c>
      <c r="D43" s="123" t="s">
        <v>124</v>
      </c>
      <c r="E43" s="124" t="s">
        <v>125</v>
      </c>
      <c r="F43" s="125" t="s">
        <v>123</v>
      </c>
      <c r="G43" s="17"/>
      <c r="H43" s="15">
        <v>90.5</v>
      </c>
      <c r="I43" s="15">
        <v>83</v>
      </c>
      <c r="J43" s="15">
        <v>173.5</v>
      </c>
      <c r="K43" s="24"/>
      <c r="L43" s="25">
        <v>23.1333333333333</v>
      </c>
      <c r="M43" s="26">
        <v>74.4</v>
      </c>
      <c r="N43" s="27">
        <f t="shared" si="0"/>
        <v>44.64</v>
      </c>
      <c r="O43" s="27">
        <f t="shared" si="1"/>
        <v>67.7733333333333</v>
      </c>
      <c r="P43" s="24">
        <f>SUMPRODUCT(($F$5:$F$175=F43)*($O$5:$O$175&gt;O43))+1</f>
        <v>3</v>
      </c>
    </row>
    <row r="44" s="1" customFormat="1" ht="34.5" customHeight="1" spans="1:16">
      <c r="A44" s="9">
        <v>40</v>
      </c>
      <c r="B44" s="20" t="s">
        <v>128</v>
      </c>
      <c r="C44" s="20" t="s">
        <v>19</v>
      </c>
      <c r="D44" s="123" t="s">
        <v>129</v>
      </c>
      <c r="E44" s="124" t="s">
        <v>130</v>
      </c>
      <c r="F44" s="125" t="s">
        <v>131</v>
      </c>
      <c r="G44" s="14">
        <v>1</v>
      </c>
      <c r="H44" s="15">
        <v>86.5</v>
      </c>
      <c r="I44" s="15">
        <v>97.5</v>
      </c>
      <c r="J44" s="15">
        <v>184</v>
      </c>
      <c r="K44" s="24"/>
      <c r="L44" s="25">
        <v>24.5333333333333</v>
      </c>
      <c r="M44" s="26">
        <v>80.8</v>
      </c>
      <c r="N44" s="27">
        <f t="shared" si="0"/>
        <v>48.48</v>
      </c>
      <c r="O44" s="27">
        <f t="shared" si="1"/>
        <v>73.0133333333333</v>
      </c>
      <c r="P44" s="24">
        <f>SUMPRODUCT(($F$5:$F$175=F44)*($O$5:$O$175&gt;O44))+1</f>
        <v>1</v>
      </c>
    </row>
    <row r="45" s="1" customFormat="1" ht="34.5" customHeight="1" spans="1:16">
      <c r="A45" s="9">
        <v>41</v>
      </c>
      <c r="B45" s="20" t="s">
        <v>128</v>
      </c>
      <c r="C45" s="20" t="s">
        <v>19</v>
      </c>
      <c r="D45" s="123" t="s">
        <v>135</v>
      </c>
      <c r="E45" s="124" t="s">
        <v>136</v>
      </c>
      <c r="F45" s="125" t="s">
        <v>131</v>
      </c>
      <c r="G45" s="16"/>
      <c r="H45" s="15">
        <v>77</v>
      </c>
      <c r="I45" s="15">
        <v>94</v>
      </c>
      <c r="J45" s="15">
        <v>171</v>
      </c>
      <c r="K45" s="24"/>
      <c r="L45" s="25">
        <v>22.8</v>
      </c>
      <c r="M45" s="26">
        <v>82.6</v>
      </c>
      <c r="N45" s="27">
        <f t="shared" si="0"/>
        <v>49.56</v>
      </c>
      <c r="O45" s="27">
        <f t="shared" si="1"/>
        <v>72.36</v>
      </c>
      <c r="P45" s="24">
        <f>SUMPRODUCT(($F$5:$F$175=F45)*($O$5:$O$175&gt;O45))+1</f>
        <v>2</v>
      </c>
    </row>
    <row r="46" s="1" customFormat="1" ht="34.5" customHeight="1" spans="1:16">
      <c r="A46" s="9">
        <v>42</v>
      </c>
      <c r="B46" s="20" t="s">
        <v>128</v>
      </c>
      <c r="C46" s="20" t="s">
        <v>19</v>
      </c>
      <c r="D46" s="123" t="s">
        <v>132</v>
      </c>
      <c r="E46" s="124" t="s">
        <v>133</v>
      </c>
      <c r="F46" s="125" t="s">
        <v>131</v>
      </c>
      <c r="G46" s="17"/>
      <c r="H46" s="15">
        <v>87.5</v>
      </c>
      <c r="I46" s="15">
        <v>87.5</v>
      </c>
      <c r="J46" s="15">
        <v>175</v>
      </c>
      <c r="K46" s="24"/>
      <c r="L46" s="25">
        <v>23.3333333333333</v>
      </c>
      <c r="M46" s="26" t="s">
        <v>134</v>
      </c>
      <c r="N46" s="27">
        <v>0</v>
      </c>
      <c r="O46" s="27">
        <f t="shared" si="1"/>
        <v>23.3333333333333</v>
      </c>
      <c r="P46" s="24">
        <f>SUMPRODUCT(($F$5:$F$175=F46)*($O$5:$O$175&gt;O46))+1</f>
        <v>3</v>
      </c>
    </row>
    <row r="47" s="1" customFormat="1" ht="34.5" customHeight="1" spans="1:16">
      <c r="A47" s="9">
        <v>43</v>
      </c>
      <c r="B47" s="20" t="s">
        <v>128</v>
      </c>
      <c r="C47" s="21" t="s">
        <v>19</v>
      </c>
      <c r="D47" s="123" t="s">
        <v>140</v>
      </c>
      <c r="E47" s="124" t="s">
        <v>141</v>
      </c>
      <c r="F47" s="125" t="s">
        <v>139</v>
      </c>
      <c r="G47" s="14">
        <v>1</v>
      </c>
      <c r="H47" s="15">
        <v>84</v>
      </c>
      <c r="I47" s="15">
        <v>110.5</v>
      </c>
      <c r="J47" s="15">
        <v>194.5</v>
      </c>
      <c r="K47" s="24"/>
      <c r="L47" s="25">
        <v>25.9333333333333</v>
      </c>
      <c r="M47" s="26">
        <v>82.2</v>
      </c>
      <c r="N47" s="27">
        <f t="shared" ref="N47:N94" si="2">M47*0.6</f>
        <v>49.32</v>
      </c>
      <c r="O47" s="27">
        <f t="shared" si="1"/>
        <v>75.2533333333333</v>
      </c>
      <c r="P47" s="24">
        <f>SUMPRODUCT(($F$5:$F$175=F47)*($O$5:$O$175&gt;O47))+1</f>
        <v>1</v>
      </c>
    </row>
    <row r="48" s="1" customFormat="1" ht="34.5" customHeight="1" spans="1:16">
      <c r="A48" s="9">
        <v>44</v>
      </c>
      <c r="B48" s="20" t="s">
        <v>128</v>
      </c>
      <c r="C48" s="21" t="s">
        <v>19</v>
      </c>
      <c r="D48" s="123" t="s">
        <v>142</v>
      </c>
      <c r="E48" s="124" t="s">
        <v>143</v>
      </c>
      <c r="F48" s="125" t="s">
        <v>139</v>
      </c>
      <c r="G48" s="16"/>
      <c r="H48" s="15">
        <v>108.5</v>
      </c>
      <c r="I48" s="15">
        <v>84.5</v>
      </c>
      <c r="J48" s="15">
        <v>193</v>
      </c>
      <c r="K48" s="24"/>
      <c r="L48" s="25">
        <v>25.7333333333333</v>
      </c>
      <c r="M48" s="26">
        <v>81.2</v>
      </c>
      <c r="N48" s="27">
        <f t="shared" si="2"/>
        <v>48.72</v>
      </c>
      <c r="O48" s="27">
        <f t="shared" si="1"/>
        <v>74.4533333333333</v>
      </c>
      <c r="P48" s="24">
        <f>SUMPRODUCT(($F$5:$F$175=F48)*($O$5:$O$175&gt;O48))+1</f>
        <v>2</v>
      </c>
    </row>
    <row r="49" s="1" customFormat="1" ht="34.5" customHeight="1" spans="1:16">
      <c r="A49" s="9">
        <v>45</v>
      </c>
      <c r="B49" s="20" t="s">
        <v>128</v>
      </c>
      <c r="C49" s="21" t="s">
        <v>19</v>
      </c>
      <c r="D49" s="123" t="s">
        <v>137</v>
      </c>
      <c r="E49" s="124" t="s">
        <v>138</v>
      </c>
      <c r="F49" s="125" t="s">
        <v>139</v>
      </c>
      <c r="G49" s="17"/>
      <c r="H49" s="15">
        <v>95</v>
      </c>
      <c r="I49" s="15">
        <v>107.5</v>
      </c>
      <c r="J49" s="15">
        <v>202.5</v>
      </c>
      <c r="K49" s="24"/>
      <c r="L49" s="25">
        <v>27</v>
      </c>
      <c r="M49" s="26">
        <v>78.6</v>
      </c>
      <c r="N49" s="27">
        <f t="shared" si="2"/>
        <v>47.16</v>
      </c>
      <c r="O49" s="27">
        <f t="shared" si="1"/>
        <v>74.16</v>
      </c>
      <c r="P49" s="24">
        <f>SUMPRODUCT(($F$5:$F$175=F49)*($O$5:$O$175&gt;O49))+1</f>
        <v>3</v>
      </c>
    </row>
    <row r="50" s="1" customFormat="1" ht="34.5" customHeight="1" spans="1:16">
      <c r="A50" s="9">
        <v>46</v>
      </c>
      <c r="B50" s="22" t="s">
        <v>144</v>
      </c>
      <c r="C50" s="22" t="s">
        <v>19</v>
      </c>
      <c r="D50" s="123" t="s">
        <v>145</v>
      </c>
      <c r="E50" s="124" t="s">
        <v>146</v>
      </c>
      <c r="F50" s="125" t="s">
        <v>147</v>
      </c>
      <c r="G50" s="14">
        <v>1</v>
      </c>
      <c r="H50" s="15">
        <v>113</v>
      </c>
      <c r="I50" s="15">
        <v>115.5</v>
      </c>
      <c r="J50" s="15">
        <v>228.5</v>
      </c>
      <c r="K50" s="24"/>
      <c r="L50" s="25">
        <v>30.4666666666667</v>
      </c>
      <c r="M50" s="26">
        <v>80.2</v>
      </c>
      <c r="N50" s="27">
        <f t="shared" si="2"/>
        <v>48.12</v>
      </c>
      <c r="O50" s="27">
        <f t="shared" si="1"/>
        <v>78.5866666666667</v>
      </c>
      <c r="P50" s="24">
        <f>SUMPRODUCT(($F$5:$F$175=F50)*($O$5:$O$175&gt;O50))+1</f>
        <v>1</v>
      </c>
    </row>
    <row r="51" s="1" customFormat="1" ht="34.5" customHeight="1" spans="1:16">
      <c r="A51" s="9">
        <v>47</v>
      </c>
      <c r="B51" s="22" t="s">
        <v>144</v>
      </c>
      <c r="C51" s="22" t="s">
        <v>19</v>
      </c>
      <c r="D51" s="123" t="s">
        <v>148</v>
      </c>
      <c r="E51" s="124" t="s">
        <v>149</v>
      </c>
      <c r="F51" s="125" t="s">
        <v>147</v>
      </c>
      <c r="G51" s="16"/>
      <c r="H51" s="15">
        <v>109</v>
      </c>
      <c r="I51" s="15">
        <v>103</v>
      </c>
      <c r="J51" s="15">
        <v>212</v>
      </c>
      <c r="K51" s="24"/>
      <c r="L51" s="25">
        <v>28.2666666666667</v>
      </c>
      <c r="M51" s="26">
        <v>83.4</v>
      </c>
      <c r="N51" s="27">
        <f t="shared" si="2"/>
        <v>50.04</v>
      </c>
      <c r="O51" s="27">
        <f t="shared" si="1"/>
        <v>78.3066666666667</v>
      </c>
      <c r="P51" s="24">
        <f>SUMPRODUCT(($F$5:$F$175=F51)*($O$5:$O$175&gt;O51))+1</f>
        <v>2</v>
      </c>
    </row>
    <row r="52" s="1" customFormat="1" ht="34.5" customHeight="1" spans="1:16">
      <c r="A52" s="9">
        <v>48</v>
      </c>
      <c r="B52" s="22" t="s">
        <v>144</v>
      </c>
      <c r="C52" s="22" t="s">
        <v>19</v>
      </c>
      <c r="D52" s="123" t="s">
        <v>150</v>
      </c>
      <c r="E52" s="124" t="s">
        <v>151</v>
      </c>
      <c r="F52" s="125" t="s">
        <v>147</v>
      </c>
      <c r="G52" s="17"/>
      <c r="H52" s="15">
        <v>93.5</v>
      </c>
      <c r="I52" s="15">
        <v>107</v>
      </c>
      <c r="J52" s="15">
        <v>200.5</v>
      </c>
      <c r="K52" s="24"/>
      <c r="L52" s="25">
        <v>26.7333333333333</v>
      </c>
      <c r="M52" s="26">
        <v>81.8</v>
      </c>
      <c r="N52" s="27">
        <f t="shared" si="2"/>
        <v>49.08</v>
      </c>
      <c r="O52" s="27">
        <f t="shared" si="1"/>
        <v>75.8133333333333</v>
      </c>
      <c r="P52" s="24">
        <f>SUMPRODUCT(($F$5:$F$175=F52)*($O$5:$O$175&gt;O52))+1</f>
        <v>3</v>
      </c>
    </row>
    <row r="53" s="1" customFormat="1" ht="34.5" customHeight="1" spans="1:16">
      <c r="A53" s="9">
        <v>49</v>
      </c>
      <c r="B53" s="20" t="s">
        <v>152</v>
      </c>
      <c r="C53" s="21" t="s">
        <v>19</v>
      </c>
      <c r="D53" s="123" t="s">
        <v>153</v>
      </c>
      <c r="E53" s="124" t="s">
        <v>154</v>
      </c>
      <c r="F53" s="125" t="s">
        <v>155</v>
      </c>
      <c r="G53" s="14">
        <v>2</v>
      </c>
      <c r="H53" s="15">
        <v>103</v>
      </c>
      <c r="I53" s="15">
        <v>102</v>
      </c>
      <c r="J53" s="15">
        <v>205</v>
      </c>
      <c r="K53" s="24"/>
      <c r="L53" s="25">
        <v>27.3333333333333</v>
      </c>
      <c r="M53" s="26">
        <v>83.2</v>
      </c>
      <c r="N53" s="27">
        <f t="shared" si="2"/>
        <v>49.92</v>
      </c>
      <c r="O53" s="27">
        <f t="shared" si="1"/>
        <v>77.2533333333333</v>
      </c>
      <c r="P53" s="24">
        <f>SUMPRODUCT(($F$5:$F$175=F53)*($O$5:$O$175&gt;O53))+1</f>
        <v>1</v>
      </c>
    </row>
    <row r="54" s="1" customFormat="1" ht="34.5" customHeight="1" spans="1:16">
      <c r="A54" s="9">
        <v>50</v>
      </c>
      <c r="B54" s="20" t="s">
        <v>152</v>
      </c>
      <c r="C54" s="21" t="s">
        <v>19</v>
      </c>
      <c r="D54" s="123" t="s">
        <v>160</v>
      </c>
      <c r="E54" s="124" t="s">
        <v>161</v>
      </c>
      <c r="F54" s="125" t="s">
        <v>155</v>
      </c>
      <c r="G54" s="16"/>
      <c r="H54" s="15">
        <v>97.5</v>
      </c>
      <c r="I54" s="15">
        <v>102.5</v>
      </c>
      <c r="J54" s="15">
        <v>200</v>
      </c>
      <c r="K54" s="24"/>
      <c r="L54" s="25">
        <v>26.6666666666667</v>
      </c>
      <c r="M54" s="26">
        <v>84</v>
      </c>
      <c r="N54" s="27">
        <f t="shared" si="2"/>
        <v>50.4</v>
      </c>
      <c r="O54" s="27">
        <f t="shared" si="1"/>
        <v>77.0666666666667</v>
      </c>
      <c r="P54" s="24">
        <f>SUMPRODUCT(($F$5:$F$175=F54)*($O$5:$O$175&gt;O54))+1</f>
        <v>2</v>
      </c>
    </row>
    <row r="55" s="1" customFormat="1" ht="34.5" customHeight="1" spans="1:16">
      <c r="A55" s="9">
        <v>51</v>
      </c>
      <c r="B55" s="20" t="s">
        <v>152</v>
      </c>
      <c r="C55" s="21" t="s">
        <v>19</v>
      </c>
      <c r="D55" s="123" t="s">
        <v>164</v>
      </c>
      <c r="E55" s="124" t="s">
        <v>165</v>
      </c>
      <c r="F55" s="125" t="s">
        <v>155</v>
      </c>
      <c r="G55" s="16"/>
      <c r="H55" s="15">
        <v>84.5</v>
      </c>
      <c r="I55" s="15">
        <v>112</v>
      </c>
      <c r="J55" s="15">
        <v>196.5</v>
      </c>
      <c r="K55" s="24"/>
      <c r="L55" s="25">
        <v>26.2</v>
      </c>
      <c r="M55" s="26">
        <v>83.6</v>
      </c>
      <c r="N55" s="27">
        <f t="shared" si="2"/>
        <v>50.16</v>
      </c>
      <c r="O55" s="27">
        <f t="shared" si="1"/>
        <v>76.36</v>
      </c>
      <c r="P55" s="24">
        <f>SUMPRODUCT(($F$5:$F$175=F55)*($O$5:$O$175&gt;O55))+1</f>
        <v>3</v>
      </c>
    </row>
    <row r="56" s="1" customFormat="1" ht="34.5" customHeight="1" spans="1:16">
      <c r="A56" s="9">
        <v>52</v>
      </c>
      <c r="B56" s="20" t="s">
        <v>152</v>
      </c>
      <c r="C56" s="21" t="s">
        <v>19</v>
      </c>
      <c r="D56" s="123" t="s">
        <v>156</v>
      </c>
      <c r="E56" s="124" t="s">
        <v>157</v>
      </c>
      <c r="F56" s="125" t="s">
        <v>155</v>
      </c>
      <c r="G56" s="16"/>
      <c r="H56" s="15">
        <v>107.5</v>
      </c>
      <c r="I56" s="15">
        <v>94</v>
      </c>
      <c r="J56" s="15">
        <v>201.5</v>
      </c>
      <c r="K56" s="24"/>
      <c r="L56" s="25">
        <v>26.8666666666667</v>
      </c>
      <c r="M56" s="26">
        <v>82.4</v>
      </c>
      <c r="N56" s="27">
        <f t="shared" si="2"/>
        <v>49.44</v>
      </c>
      <c r="O56" s="27">
        <f t="shared" si="1"/>
        <v>76.3066666666667</v>
      </c>
      <c r="P56" s="24">
        <f>SUMPRODUCT(($F$5:$F$175=F56)*($O$5:$O$175&gt;O56))+1</f>
        <v>4</v>
      </c>
    </row>
    <row r="57" s="1" customFormat="1" ht="34.5" customHeight="1" spans="1:16">
      <c r="A57" s="9">
        <v>53</v>
      </c>
      <c r="B57" s="20" t="s">
        <v>152</v>
      </c>
      <c r="C57" s="21" t="s">
        <v>19</v>
      </c>
      <c r="D57" s="123" t="s">
        <v>158</v>
      </c>
      <c r="E57" s="124" t="s">
        <v>159</v>
      </c>
      <c r="F57" s="125" t="s">
        <v>155</v>
      </c>
      <c r="G57" s="16"/>
      <c r="H57" s="15">
        <v>95</v>
      </c>
      <c r="I57" s="15">
        <v>90.5</v>
      </c>
      <c r="J57" s="15">
        <v>185.5</v>
      </c>
      <c r="K57" s="24">
        <v>5</v>
      </c>
      <c r="L57" s="25">
        <v>26.7333333333333</v>
      </c>
      <c r="M57" s="26">
        <v>81.4</v>
      </c>
      <c r="N57" s="27">
        <f t="shared" si="2"/>
        <v>48.84</v>
      </c>
      <c r="O57" s="27">
        <f t="shared" si="1"/>
        <v>75.5733333333333</v>
      </c>
      <c r="P57" s="24">
        <f>SUMPRODUCT(($F$5:$F$175=F57)*($O$5:$O$175&gt;O57))+1</f>
        <v>5</v>
      </c>
    </row>
    <row r="58" s="1" customFormat="1" ht="34.5" customHeight="1" spans="1:16">
      <c r="A58" s="9">
        <v>54</v>
      </c>
      <c r="B58" s="20" t="s">
        <v>152</v>
      </c>
      <c r="C58" s="21" t="s">
        <v>19</v>
      </c>
      <c r="D58" s="123" t="s">
        <v>162</v>
      </c>
      <c r="E58" s="124" t="s">
        <v>163</v>
      </c>
      <c r="F58" s="125" t="s">
        <v>155</v>
      </c>
      <c r="G58" s="17"/>
      <c r="H58" s="15">
        <v>93.5</v>
      </c>
      <c r="I58" s="15">
        <v>90</v>
      </c>
      <c r="J58" s="15">
        <v>183.5</v>
      </c>
      <c r="K58" s="24">
        <v>5</v>
      </c>
      <c r="L58" s="25">
        <v>26.4666666666667</v>
      </c>
      <c r="M58" s="26">
        <v>81.4</v>
      </c>
      <c r="N58" s="27">
        <f t="shared" si="2"/>
        <v>48.84</v>
      </c>
      <c r="O58" s="27">
        <f t="shared" si="1"/>
        <v>75.3066666666667</v>
      </c>
      <c r="P58" s="24">
        <f>SUMPRODUCT(($F$5:$F$175=F58)*($O$5:$O$175&gt;O58))+1</f>
        <v>6</v>
      </c>
    </row>
    <row r="59" s="1" customFormat="1" ht="34.5" customHeight="1" spans="1:16">
      <c r="A59" s="9">
        <v>55</v>
      </c>
      <c r="B59" s="20" t="s">
        <v>152</v>
      </c>
      <c r="C59" s="21" t="s">
        <v>19</v>
      </c>
      <c r="D59" s="123" t="s">
        <v>169</v>
      </c>
      <c r="E59" s="124" t="s">
        <v>170</v>
      </c>
      <c r="F59" s="125" t="s">
        <v>168</v>
      </c>
      <c r="G59" s="14">
        <v>2</v>
      </c>
      <c r="H59" s="15">
        <v>108.5</v>
      </c>
      <c r="I59" s="15">
        <v>90.5</v>
      </c>
      <c r="J59" s="15">
        <v>199</v>
      </c>
      <c r="K59" s="24"/>
      <c r="L59" s="25">
        <v>26.5333333333333</v>
      </c>
      <c r="M59" s="26">
        <v>83.2</v>
      </c>
      <c r="N59" s="27">
        <f t="shared" si="2"/>
        <v>49.92</v>
      </c>
      <c r="O59" s="27">
        <f t="shared" si="1"/>
        <v>76.4533333333333</v>
      </c>
      <c r="P59" s="24">
        <f>SUMPRODUCT(($F$5:$F$175=F59)*($O$5:$O$175&gt;O59))+1</f>
        <v>1</v>
      </c>
    </row>
    <row r="60" s="1" customFormat="1" ht="34.5" customHeight="1" spans="1:16">
      <c r="A60" s="9">
        <v>56</v>
      </c>
      <c r="B60" s="20" t="s">
        <v>152</v>
      </c>
      <c r="C60" s="21" t="s">
        <v>19</v>
      </c>
      <c r="D60" s="123" t="s">
        <v>171</v>
      </c>
      <c r="E60" s="124" t="s">
        <v>172</v>
      </c>
      <c r="F60" s="125" t="s">
        <v>168</v>
      </c>
      <c r="G60" s="16"/>
      <c r="H60" s="15">
        <v>88</v>
      </c>
      <c r="I60" s="15">
        <v>89</v>
      </c>
      <c r="J60" s="15">
        <v>177</v>
      </c>
      <c r="K60" s="24">
        <v>5</v>
      </c>
      <c r="L60" s="25">
        <v>25.6</v>
      </c>
      <c r="M60" s="26">
        <v>84.6</v>
      </c>
      <c r="N60" s="27">
        <f t="shared" si="2"/>
        <v>50.76</v>
      </c>
      <c r="O60" s="27">
        <f t="shared" si="1"/>
        <v>76.36</v>
      </c>
      <c r="P60" s="24">
        <f>SUMPRODUCT(($F$5:$F$175=F60)*($O$5:$O$175&gt;O60))+1</f>
        <v>2</v>
      </c>
    </row>
    <row r="61" s="1" customFormat="1" ht="34.5" customHeight="1" spans="1:16">
      <c r="A61" s="9">
        <v>57</v>
      </c>
      <c r="B61" s="20" t="s">
        <v>152</v>
      </c>
      <c r="C61" s="21" t="s">
        <v>19</v>
      </c>
      <c r="D61" s="123" t="s">
        <v>173</v>
      </c>
      <c r="E61" s="124" t="s">
        <v>174</v>
      </c>
      <c r="F61" s="125" t="s">
        <v>168</v>
      </c>
      <c r="G61" s="16"/>
      <c r="H61" s="15">
        <v>89.5</v>
      </c>
      <c r="I61" s="15">
        <v>96.5</v>
      </c>
      <c r="J61" s="15">
        <v>186</v>
      </c>
      <c r="K61" s="24"/>
      <c r="L61" s="25">
        <v>24.8</v>
      </c>
      <c r="M61" s="26">
        <v>84</v>
      </c>
      <c r="N61" s="27">
        <f t="shared" si="2"/>
        <v>50.4</v>
      </c>
      <c r="O61" s="27">
        <f t="shared" si="1"/>
        <v>75.2</v>
      </c>
      <c r="P61" s="24">
        <f>SUMPRODUCT(($F$5:$F$175=F61)*($O$5:$O$175&gt;O61))+1</f>
        <v>3</v>
      </c>
    </row>
    <row r="62" s="1" customFormat="1" ht="34.5" customHeight="1" spans="1:16">
      <c r="A62" s="9">
        <v>58</v>
      </c>
      <c r="B62" s="20" t="s">
        <v>152</v>
      </c>
      <c r="C62" s="21" t="s">
        <v>19</v>
      </c>
      <c r="D62" s="123" t="s">
        <v>166</v>
      </c>
      <c r="E62" s="124" t="s">
        <v>167</v>
      </c>
      <c r="F62" s="125" t="s">
        <v>168</v>
      </c>
      <c r="G62" s="16"/>
      <c r="H62" s="15">
        <v>113</v>
      </c>
      <c r="I62" s="15">
        <v>103</v>
      </c>
      <c r="J62" s="15">
        <v>216</v>
      </c>
      <c r="K62" s="24"/>
      <c r="L62" s="25">
        <v>28.8</v>
      </c>
      <c r="M62" s="26">
        <v>77</v>
      </c>
      <c r="N62" s="27">
        <f t="shared" si="2"/>
        <v>46.2</v>
      </c>
      <c r="O62" s="27">
        <f t="shared" si="1"/>
        <v>75</v>
      </c>
      <c r="P62" s="24">
        <f>SUMPRODUCT(($F$5:$F$175=F62)*($O$5:$O$175&gt;O62))+1</f>
        <v>4</v>
      </c>
    </row>
    <row r="63" s="1" customFormat="1" ht="34.5" customHeight="1" spans="1:16">
      <c r="A63" s="9">
        <v>59</v>
      </c>
      <c r="B63" s="20" t="s">
        <v>152</v>
      </c>
      <c r="C63" s="21" t="s">
        <v>19</v>
      </c>
      <c r="D63" s="123" t="s">
        <v>175</v>
      </c>
      <c r="E63" s="124" t="s">
        <v>176</v>
      </c>
      <c r="F63" s="125" t="s">
        <v>168</v>
      </c>
      <c r="G63" s="16"/>
      <c r="H63" s="15">
        <v>95.5</v>
      </c>
      <c r="I63" s="15">
        <v>85.5</v>
      </c>
      <c r="J63" s="15">
        <v>181</v>
      </c>
      <c r="K63" s="24"/>
      <c r="L63" s="25">
        <v>24.1333333333333</v>
      </c>
      <c r="M63" s="26">
        <v>82.2</v>
      </c>
      <c r="N63" s="27">
        <f t="shared" si="2"/>
        <v>49.32</v>
      </c>
      <c r="O63" s="27">
        <f t="shared" si="1"/>
        <v>73.4533333333333</v>
      </c>
      <c r="P63" s="24">
        <f>SUMPRODUCT(($F$5:$F$175=F63)*($O$5:$O$175&gt;O63))+1</f>
        <v>5</v>
      </c>
    </row>
    <row r="64" s="1" customFormat="1" ht="34.5" customHeight="1" spans="1:16">
      <c r="A64" s="9">
        <v>60</v>
      </c>
      <c r="B64" s="20" t="s">
        <v>152</v>
      </c>
      <c r="C64" s="21" t="s">
        <v>19</v>
      </c>
      <c r="D64" s="123" t="s">
        <v>177</v>
      </c>
      <c r="E64" s="124" t="s">
        <v>178</v>
      </c>
      <c r="F64" s="125" t="s">
        <v>168</v>
      </c>
      <c r="G64" s="17"/>
      <c r="H64" s="15">
        <v>95</v>
      </c>
      <c r="I64" s="15">
        <v>83.5</v>
      </c>
      <c r="J64" s="15">
        <v>178.5</v>
      </c>
      <c r="K64" s="24"/>
      <c r="L64" s="25">
        <v>23.8</v>
      </c>
      <c r="M64" s="26">
        <v>79</v>
      </c>
      <c r="N64" s="27">
        <f t="shared" si="2"/>
        <v>47.4</v>
      </c>
      <c r="O64" s="27">
        <f t="shared" si="1"/>
        <v>71.2</v>
      </c>
      <c r="P64" s="24">
        <f>SUMPRODUCT(($F$5:$F$175=F64)*($O$5:$O$175&gt;O64))+1</f>
        <v>6</v>
      </c>
    </row>
    <row r="65" s="1" customFormat="1" ht="34.5" customHeight="1" spans="1:16">
      <c r="A65" s="9">
        <v>61</v>
      </c>
      <c r="B65" s="18" t="s">
        <v>179</v>
      </c>
      <c r="C65" s="18" t="s">
        <v>19</v>
      </c>
      <c r="D65" s="123" t="s">
        <v>180</v>
      </c>
      <c r="E65" s="124" t="s">
        <v>181</v>
      </c>
      <c r="F65" s="125" t="s">
        <v>182</v>
      </c>
      <c r="G65" s="14">
        <v>1</v>
      </c>
      <c r="H65" s="15">
        <v>87</v>
      </c>
      <c r="I65" s="15">
        <v>98</v>
      </c>
      <c r="J65" s="15">
        <v>185</v>
      </c>
      <c r="K65" s="24"/>
      <c r="L65" s="25">
        <v>24.6666666666667</v>
      </c>
      <c r="M65" s="26">
        <v>79.8</v>
      </c>
      <c r="N65" s="27">
        <f t="shared" si="2"/>
        <v>47.88</v>
      </c>
      <c r="O65" s="27">
        <f t="shared" si="1"/>
        <v>72.5466666666667</v>
      </c>
      <c r="P65" s="24">
        <f>SUMPRODUCT(($F$5:$F$175=F65)*($O$5:$O$175&gt;O65))+1</f>
        <v>1</v>
      </c>
    </row>
    <row r="66" s="1" customFormat="1" ht="34.5" customHeight="1" spans="1:16">
      <c r="A66" s="9">
        <v>62</v>
      </c>
      <c r="B66" s="18" t="s">
        <v>179</v>
      </c>
      <c r="C66" s="18" t="s">
        <v>19</v>
      </c>
      <c r="D66" s="123" t="s">
        <v>183</v>
      </c>
      <c r="E66" s="124" t="s">
        <v>184</v>
      </c>
      <c r="F66" s="125" t="s">
        <v>182</v>
      </c>
      <c r="G66" s="16"/>
      <c r="H66" s="15">
        <v>72</v>
      </c>
      <c r="I66" s="15">
        <v>96.5</v>
      </c>
      <c r="J66" s="15">
        <v>168.5</v>
      </c>
      <c r="K66" s="24">
        <v>5</v>
      </c>
      <c r="L66" s="25">
        <v>24.4666666666667</v>
      </c>
      <c r="M66" s="26">
        <v>78.8</v>
      </c>
      <c r="N66" s="27">
        <f t="shared" si="2"/>
        <v>47.28</v>
      </c>
      <c r="O66" s="27">
        <f t="shared" si="1"/>
        <v>71.7466666666667</v>
      </c>
      <c r="P66" s="24">
        <f>SUMPRODUCT(($F$5:$F$175=F66)*($O$5:$O$175&gt;O66))+1</f>
        <v>2</v>
      </c>
    </row>
    <row r="67" s="1" customFormat="1" ht="34.5" customHeight="1" spans="1:16">
      <c r="A67" s="9">
        <v>63</v>
      </c>
      <c r="B67" s="18" t="s">
        <v>179</v>
      </c>
      <c r="C67" s="18" t="s">
        <v>19</v>
      </c>
      <c r="D67" s="123" t="s">
        <v>185</v>
      </c>
      <c r="E67" s="124" t="s">
        <v>186</v>
      </c>
      <c r="F67" s="125" t="s">
        <v>182</v>
      </c>
      <c r="G67" s="17"/>
      <c r="H67" s="15">
        <v>84.5</v>
      </c>
      <c r="I67" s="15">
        <v>98.5</v>
      </c>
      <c r="J67" s="15">
        <v>183</v>
      </c>
      <c r="K67" s="24"/>
      <c r="L67" s="25">
        <v>24.4</v>
      </c>
      <c r="M67" s="26">
        <v>73.8</v>
      </c>
      <c r="N67" s="27">
        <f t="shared" si="2"/>
        <v>44.28</v>
      </c>
      <c r="O67" s="27">
        <f t="shared" si="1"/>
        <v>68.68</v>
      </c>
      <c r="P67" s="24">
        <f>SUMPRODUCT(($F$5:$F$175=F67)*($O$5:$O$175&gt;O67))+1</f>
        <v>3</v>
      </c>
    </row>
    <row r="68" s="1" customFormat="1" ht="34.5" customHeight="1" spans="1:16">
      <c r="A68" s="9">
        <v>64</v>
      </c>
      <c r="B68" s="18" t="s">
        <v>187</v>
      </c>
      <c r="C68" s="18" t="s">
        <v>19</v>
      </c>
      <c r="D68" s="123" t="s">
        <v>188</v>
      </c>
      <c r="E68" s="124" t="s">
        <v>189</v>
      </c>
      <c r="F68" s="125" t="s">
        <v>190</v>
      </c>
      <c r="G68" s="14">
        <v>1</v>
      </c>
      <c r="H68" s="15">
        <v>97.5</v>
      </c>
      <c r="I68" s="15">
        <v>109</v>
      </c>
      <c r="J68" s="15">
        <v>206.5</v>
      </c>
      <c r="K68" s="24">
        <v>5</v>
      </c>
      <c r="L68" s="25">
        <v>29.5333333333333</v>
      </c>
      <c r="M68" s="26">
        <v>83.6</v>
      </c>
      <c r="N68" s="27">
        <f t="shared" si="2"/>
        <v>50.16</v>
      </c>
      <c r="O68" s="27">
        <f t="shared" si="1"/>
        <v>79.6933333333333</v>
      </c>
      <c r="P68" s="24">
        <f>SUMPRODUCT(($F$5:$F$175=F68)*($O$5:$O$175&gt;O68))+1</f>
        <v>1</v>
      </c>
    </row>
    <row r="69" s="1" customFormat="1" ht="34.5" customHeight="1" spans="1:16">
      <c r="A69" s="9">
        <v>65</v>
      </c>
      <c r="B69" s="18" t="s">
        <v>187</v>
      </c>
      <c r="C69" s="18" t="s">
        <v>19</v>
      </c>
      <c r="D69" s="123" t="s">
        <v>191</v>
      </c>
      <c r="E69" s="124" t="s">
        <v>192</v>
      </c>
      <c r="F69" s="125" t="s">
        <v>190</v>
      </c>
      <c r="G69" s="16"/>
      <c r="H69" s="15">
        <v>100.5</v>
      </c>
      <c r="I69" s="15">
        <v>111.5</v>
      </c>
      <c r="J69" s="15">
        <v>212</v>
      </c>
      <c r="K69" s="24"/>
      <c r="L69" s="25">
        <v>28.2666666666667</v>
      </c>
      <c r="M69" s="26">
        <v>80.6</v>
      </c>
      <c r="N69" s="27">
        <f t="shared" si="2"/>
        <v>48.36</v>
      </c>
      <c r="O69" s="27">
        <f t="shared" ref="O69:O132" si="3">L69+N69</f>
        <v>76.6266666666667</v>
      </c>
      <c r="P69" s="24">
        <f>SUMPRODUCT(($F$5:$F$175=F69)*($O$5:$O$175&gt;O69))+1</f>
        <v>2</v>
      </c>
    </row>
    <row r="70" s="1" customFormat="1" ht="34.5" customHeight="1" spans="1:16">
      <c r="A70" s="9">
        <v>66</v>
      </c>
      <c r="B70" s="18" t="s">
        <v>187</v>
      </c>
      <c r="C70" s="18" t="s">
        <v>19</v>
      </c>
      <c r="D70" s="123" t="s">
        <v>193</v>
      </c>
      <c r="E70" s="124" t="s">
        <v>194</v>
      </c>
      <c r="F70" s="125" t="s">
        <v>190</v>
      </c>
      <c r="G70" s="17"/>
      <c r="H70" s="15">
        <v>99</v>
      </c>
      <c r="I70" s="15">
        <v>97.5</v>
      </c>
      <c r="J70" s="15">
        <v>196.5</v>
      </c>
      <c r="K70" s="24"/>
      <c r="L70" s="25">
        <v>26.2</v>
      </c>
      <c r="M70" s="26">
        <v>77.8</v>
      </c>
      <c r="N70" s="27">
        <f t="shared" si="2"/>
        <v>46.68</v>
      </c>
      <c r="O70" s="27">
        <f t="shared" si="3"/>
        <v>72.88</v>
      </c>
      <c r="P70" s="24">
        <f>SUMPRODUCT(($F$5:$F$175=F70)*($O$5:$O$175&gt;O70))+1</f>
        <v>3</v>
      </c>
    </row>
    <row r="71" s="1" customFormat="1" ht="34.5" customHeight="1" spans="1:16">
      <c r="A71" s="9">
        <v>67</v>
      </c>
      <c r="B71" s="18" t="s">
        <v>195</v>
      </c>
      <c r="C71" s="18" t="s">
        <v>19</v>
      </c>
      <c r="D71" s="123" t="s">
        <v>196</v>
      </c>
      <c r="E71" s="124" t="s">
        <v>197</v>
      </c>
      <c r="F71" s="125" t="s">
        <v>198</v>
      </c>
      <c r="G71" s="14">
        <v>1</v>
      </c>
      <c r="H71" s="15">
        <v>101</v>
      </c>
      <c r="I71" s="15">
        <v>99.5</v>
      </c>
      <c r="J71" s="15">
        <v>200.5</v>
      </c>
      <c r="K71" s="24"/>
      <c r="L71" s="25">
        <v>26.7333333333333</v>
      </c>
      <c r="M71" s="26">
        <v>83.6</v>
      </c>
      <c r="N71" s="27">
        <f t="shared" si="2"/>
        <v>50.16</v>
      </c>
      <c r="O71" s="27">
        <f t="shared" si="3"/>
        <v>76.8933333333333</v>
      </c>
      <c r="P71" s="24">
        <f>SUMPRODUCT(($F$5:$F$175=F71)*($O$5:$O$175&gt;O71))+1</f>
        <v>1</v>
      </c>
    </row>
    <row r="72" s="1" customFormat="1" ht="34.5" customHeight="1" spans="1:16">
      <c r="A72" s="9">
        <v>68</v>
      </c>
      <c r="B72" s="18" t="s">
        <v>195</v>
      </c>
      <c r="C72" s="18" t="s">
        <v>19</v>
      </c>
      <c r="D72" s="123" t="s">
        <v>199</v>
      </c>
      <c r="E72" s="124" t="s">
        <v>200</v>
      </c>
      <c r="F72" s="125" t="s">
        <v>198</v>
      </c>
      <c r="G72" s="16"/>
      <c r="H72" s="15">
        <v>93.5</v>
      </c>
      <c r="I72" s="15">
        <v>105</v>
      </c>
      <c r="J72" s="15">
        <v>198.5</v>
      </c>
      <c r="K72" s="24"/>
      <c r="L72" s="25">
        <v>26.4666666666667</v>
      </c>
      <c r="M72" s="26">
        <v>81</v>
      </c>
      <c r="N72" s="27">
        <f t="shared" si="2"/>
        <v>48.6</v>
      </c>
      <c r="O72" s="27">
        <f t="shared" si="3"/>
        <v>75.0666666666667</v>
      </c>
      <c r="P72" s="24">
        <f>SUMPRODUCT(($F$5:$F$175=F72)*($O$5:$O$175&gt;O72))+1</f>
        <v>2</v>
      </c>
    </row>
    <row r="73" s="1" customFormat="1" ht="34.5" customHeight="1" spans="1:16">
      <c r="A73" s="9">
        <v>69</v>
      </c>
      <c r="B73" s="18" t="s">
        <v>195</v>
      </c>
      <c r="C73" s="18" t="s">
        <v>19</v>
      </c>
      <c r="D73" s="123" t="s">
        <v>201</v>
      </c>
      <c r="E73" s="124" t="s">
        <v>202</v>
      </c>
      <c r="F73" s="125" t="s">
        <v>198</v>
      </c>
      <c r="G73" s="16"/>
      <c r="H73" s="15">
        <v>95.5</v>
      </c>
      <c r="I73" s="15">
        <v>100</v>
      </c>
      <c r="J73" s="15">
        <v>195.5</v>
      </c>
      <c r="K73" s="24"/>
      <c r="L73" s="25">
        <v>26.0666666666667</v>
      </c>
      <c r="M73" s="26">
        <v>81.4</v>
      </c>
      <c r="N73" s="27">
        <f t="shared" si="2"/>
        <v>48.84</v>
      </c>
      <c r="O73" s="27">
        <f t="shared" si="3"/>
        <v>74.9066666666667</v>
      </c>
      <c r="P73" s="24">
        <f>SUMPRODUCT(($F$5:$F$175=F73)*($O$5:$O$175&gt;O73))+1</f>
        <v>3</v>
      </c>
    </row>
    <row r="74" s="1" customFormat="1" ht="34.5" customHeight="1" spans="1:16">
      <c r="A74" s="9">
        <v>70</v>
      </c>
      <c r="B74" s="18" t="s">
        <v>195</v>
      </c>
      <c r="C74" s="18" t="s">
        <v>19</v>
      </c>
      <c r="D74" s="123" t="s">
        <v>203</v>
      </c>
      <c r="E74" s="124" t="s">
        <v>204</v>
      </c>
      <c r="F74" s="125" t="s">
        <v>198</v>
      </c>
      <c r="G74" s="17"/>
      <c r="H74" s="15">
        <v>93</v>
      </c>
      <c r="I74" s="15">
        <v>102.5</v>
      </c>
      <c r="J74" s="15">
        <v>195.5</v>
      </c>
      <c r="K74" s="24"/>
      <c r="L74" s="25">
        <v>26.0666666666667</v>
      </c>
      <c r="M74" s="26">
        <v>78.2</v>
      </c>
      <c r="N74" s="27">
        <f t="shared" si="2"/>
        <v>46.92</v>
      </c>
      <c r="O74" s="27">
        <f t="shared" si="3"/>
        <v>72.9866666666667</v>
      </c>
      <c r="P74" s="24">
        <f>SUMPRODUCT(($F$5:$F$175=F74)*($O$5:$O$175&gt;O74))+1</f>
        <v>4</v>
      </c>
    </row>
    <row r="75" s="1" customFormat="1" ht="34.5" customHeight="1" spans="1:16">
      <c r="A75" s="9">
        <v>71</v>
      </c>
      <c r="B75" s="18" t="s">
        <v>205</v>
      </c>
      <c r="C75" s="18" t="s">
        <v>19</v>
      </c>
      <c r="D75" s="123" t="s">
        <v>206</v>
      </c>
      <c r="E75" s="124" t="s">
        <v>207</v>
      </c>
      <c r="F75" s="125" t="s">
        <v>208</v>
      </c>
      <c r="G75" s="14">
        <v>1</v>
      </c>
      <c r="H75" s="15">
        <v>102</v>
      </c>
      <c r="I75" s="15">
        <v>98.5</v>
      </c>
      <c r="J75" s="15">
        <v>200.5</v>
      </c>
      <c r="K75" s="24"/>
      <c r="L75" s="25">
        <v>26.7333333333333</v>
      </c>
      <c r="M75" s="26">
        <v>83.8</v>
      </c>
      <c r="N75" s="27">
        <f t="shared" si="2"/>
        <v>50.28</v>
      </c>
      <c r="O75" s="27">
        <f t="shared" si="3"/>
        <v>77.0133333333333</v>
      </c>
      <c r="P75" s="24">
        <f>SUMPRODUCT(($F$5:$F$175=F75)*($O$5:$O$175&gt;O75))+1</f>
        <v>1</v>
      </c>
    </row>
    <row r="76" s="1" customFormat="1" ht="34.5" customHeight="1" spans="1:16">
      <c r="A76" s="9">
        <v>72</v>
      </c>
      <c r="B76" s="18" t="s">
        <v>205</v>
      </c>
      <c r="C76" s="18" t="s">
        <v>19</v>
      </c>
      <c r="D76" s="123" t="s">
        <v>209</v>
      </c>
      <c r="E76" s="124" t="s">
        <v>210</v>
      </c>
      <c r="F76" s="125" t="s">
        <v>208</v>
      </c>
      <c r="G76" s="16"/>
      <c r="H76" s="15">
        <v>94</v>
      </c>
      <c r="I76" s="15">
        <v>103.5</v>
      </c>
      <c r="J76" s="15">
        <v>197.5</v>
      </c>
      <c r="K76" s="24"/>
      <c r="L76" s="25">
        <v>26.3333333333333</v>
      </c>
      <c r="M76" s="26">
        <v>81.4</v>
      </c>
      <c r="N76" s="27">
        <f t="shared" si="2"/>
        <v>48.84</v>
      </c>
      <c r="O76" s="27">
        <f t="shared" si="3"/>
        <v>75.1733333333333</v>
      </c>
      <c r="P76" s="24">
        <f>SUMPRODUCT(($F$5:$F$175=F76)*($O$5:$O$175&gt;O76))+1</f>
        <v>2</v>
      </c>
    </row>
    <row r="77" s="1" customFormat="1" ht="34.5" customHeight="1" spans="1:16">
      <c r="A77" s="9">
        <v>73</v>
      </c>
      <c r="B77" s="18" t="s">
        <v>205</v>
      </c>
      <c r="C77" s="18" t="s">
        <v>19</v>
      </c>
      <c r="D77" s="123" t="s">
        <v>211</v>
      </c>
      <c r="E77" s="124" t="s">
        <v>212</v>
      </c>
      <c r="F77" s="125" t="s">
        <v>208</v>
      </c>
      <c r="G77" s="17"/>
      <c r="H77" s="15">
        <v>93</v>
      </c>
      <c r="I77" s="15">
        <v>102.5</v>
      </c>
      <c r="J77" s="15">
        <v>195.5</v>
      </c>
      <c r="K77" s="24"/>
      <c r="L77" s="25">
        <v>26.0666666666667</v>
      </c>
      <c r="M77" s="26">
        <v>79.6</v>
      </c>
      <c r="N77" s="27">
        <f t="shared" si="2"/>
        <v>47.76</v>
      </c>
      <c r="O77" s="27">
        <f t="shared" si="3"/>
        <v>73.8266666666667</v>
      </c>
      <c r="P77" s="24">
        <f>SUMPRODUCT(($F$5:$F$175=F77)*($O$5:$O$175&gt;O77))+1</f>
        <v>3</v>
      </c>
    </row>
    <row r="78" s="1" customFormat="1" ht="34.5" customHeight="1" spans="1:16">
      <c r="A78" s="9">
        <v>74</v>
      </c>
      <c r="B78" s="10" t="s">
        <v>213</v>
      </c>
      <c r="C78" s="10" t="s">
        <v>214</v>
      </c>
      <c r="D78" s="123" t="s">
        <v>218</v>
      </c>
      <c r="E78" s="124" t="s">
        <v>219</v>
      </c>
      <c r="F78" s="125" t="s">
        <v>217</v>
      </c>
      <c r="G78" s="14">
        <v>1</v>
      </c>
      <c r="H78" s="15">
        <v>84</v>
      </c>
      <c r="I78" s="15">
        <v>94.5</v>
      </c>
      <c r="J78" s="15">
        <v>178.5</v>
      </c>
      <c r="K78" s="24"/>
      <c r="L78" s="25">
        <v>23.8</v>
      </c>
      <c r="M78" s="26">
        <v>78.6</v>
      </c>
      <c r="N78" s="27">
        <f t="shared" si="2"/>
        <v>47.16</v>
      </c>
      <c r="O78" s="27">
        <f t="shared" si="3"/>
        <v>70.96</v>
      </c>
      <c r="P78" s="24">
        <f>SUMPRODUCT(($F$5:$F$175=F78)*($O$5:$O$175&gt;O78))+1</f>
        <v>1</v>
      </c>
    </row>
    <row r="79" s="1" customFormat="1" ht="34.5" customHeight="1" spans="1:16">
      <c r="A79" s="9">
        <v>75</v>
      </c>
      <c r="B79" s="10" t="s">
        <v>213</v>
      </c>
      <c r="C79" s="10" t="s">
        <v>214</v>
      </c>
      <c r="D79" s="123" t="s">
        <v>220</v>
      </c>
      <c r="E79" s="124" t="s">
        <v>221</v>
      </c>
      <c r="F79" s="125" t="s">
        <v>217</v>
      </c>
      <c r="G79" s="16"/>
      <c r="H79" s="15">
        <v>90.5</v>
      </c>
      <c r="I79" s="15">
        <v>83.2</v>
      </c>
      <c r="J79" s="15">
        <v>173.7</v>
      </c>
      <c r="K79" s="24"/>
      <c r="L79" s="25">
        <v>23.16</v>
      </c>
      <c r="M79" s="26">
        <v>78.8</v>
      </c>
      <c r="N79" s="27">
        <f t="shared" si="2"/>
        <v>47.28</v>
      </c>
      <c r="O79" s="27">
        <f t="shared" si="3"/>
        <v>70.44</v>
      </c>
      <c r="P79" s="24">
        <f>SUMPRODUCT(($F$5:$F$175=F79)*($O$5:$O$175&gt;O79))+1</f>
        <v>2</v>
      </c>
    </row>
    <row r="80" s="1" customFormat="1" ht="34.5" customHeight="1" spans="1:16">
      <c r="A80" s="9">
        <v>76</v>
      </c>
      <c r="B80" s="10" t="s">
        <v>213</v>
      </c>
      <c r="C80" s="10" t="s">
        <v>214</v>
      </c>
      <c r="D80" s="123" t="s">
        <v>215</v>
      </c>
      <c r="E80" s="124" t="s">
        <v>216</v>
      </c>
      <c r="F80" s="125" t="s">
        <v>217</v>
      </c>
      <c r="G80" s="17"/>
      <c r="H80" s="15">
        <v>85</v>
      </c>
      <c r="I80" s="15">
        <v>82.7</v>
      </c>
      <c r="J80" s="15">
        <v>167.7</v>
      </c>
      <c r="K80" s="24">
        <v>5</v>
      </c>
      <c r="L80" s="25">
        <v>24.36</v>
      </c>
      <c r="M80" s="26">
        <v>74</v>
      </c>
      <c r="N80" s="27">
        <f t="shared" si="2"/>
        <v>44.4</v>
      </c>
      <c r="O80" s="27">
        <f t="shared" si="3"/>
        <v>68.76</v>
      </c>
      <c r="P80" s="24">
        <f>SUMPRODUCT(($F$5:$F$175=F80)*($O$5:$O$175&gt;O80))+1</f>
        <v>3</v>
      </c>
    </row>
    <row r="81" s="1" customFormat="1" ht="34.5" customHeight="1" spans="1:16">
      <c r="A81" s="9">
        <v>77</v>
      </c>
      <c r="B81" s="18" t="s">
        <v>222</v>
      </c>
      <c r="C81" s="18" t="s">
        <v>223</v>
      </c>
      <c r="D81" s="123" t="s">
        <v>224</v>
      </c>
      <c r="E81" s="124" t="s">
        <v>225</v>
      </c>
      <c r="F81" s="125" t="s">
        <v>226</v>
      </c>
      <c r="G81" s="14">
        <v>1</v>
      </c>
      <c r="H81" s="15">
        <v>83</v>
      </c>
      <c r="I81" s="15">
        <v>94.7</v>
      </c>
      <c r="J81" s="15">
        <v>177.7</v>
      </c>
      <c r="K81" s="24"/>
      <c r="L81" s="25">
        <v>23.6933333333333</v>
      </c>
      <c r="M81" s="26">
        <v>79.6</v>
      </c>
      <c r="N81" s="27">
        <f t="shared" si="2"/>
        <v>47.76</v>
      </c>
      <c r="O81" s="27">
        <f t="shared" si="3"/>
        <v>71.4533333333333</v>
      </c>
      <c r="P81" s="24">
        <f>SUMPRODUCT(($F$5:$F$175=F81)*($O$5:$O$175&gt;O81))+1</f>
        <v>1</v>
      </c>
    </row>
    <row r="82" s="1" customFormat="1" ht="34.5" customHeight="1" spans="1:16">
      <c r="A82" s="9">
        <v>78</v>
      </c>
      <c r="B82" s="18" t="s">
        <v>222</v>
      </c>
      <c r="C82" s="18" t="s">
        <v>223</v>
      </c>
      <c r="D82" s="123" t="s">
        <v>227</v>
      </c>
      <c r="E82" s="124" t="s">
        <v>228</v>
      </c>
      <c r="F82" s="125" t="s">
        <v>226</v>
      </c>
      <c r="G82" s="16"/>
      <c r="H82" s="15">
        <v>66</v>
      </c>
      <c r="I82" s="15">
        <v>101.8</v>
      </c>
      <c r="J82" s="15">
        <v>167.8</v>
      </c>
      <c r="K82" s="24"/>
      <c r="L82" s="25">
        <v>22.3733333333333</v>
      </c>
      <c r="M82" s="26">
        <v>77.4</v>
      </c>
      <c r="N82" s="27">
        <f t="shared" si="2"/>
        <v>46.44</v>
      </c>
      <c r="O82" s="27">
        <f t="shared" si="3"/>
        <v>68.8133333333333</v>
      </c>
      <c r="P82" s="24">
        <f>SUMPRODUCT(($F$5:$F$175=F82)*($O$5:$O$175&gt;O82))+1</f>
        <v>2</v>
      </c>
    </row>
    <row r="83" s="1" customFormat="1" ht="34.5" customHeight="1" spans="1:16">
      <c r="A83" s="9">
        <v>79</v>
      </c>
      <c r="B83" s="18" t="s">
        <v>222</v>
      </c>
      <c r="C83" s="18" t="s">
        <v>223</v>
      </c>
      <c r="D83" s="123" t="s">
        <v>229</v>
      </c>
      <c r="E83" s="124" t="s">
        <v>230</v>
      </c>
      <c r="F83" s="125" t="s">
        <v>226</v>
      </c>
      <c r="G83" s="17"/>
      <c r="H83" s="15">
        <v>69</v>
      </c>
      <c r="I83" s="15">
        <v>79.3</v>
      </c>
      <c r="J83" s="15">
        <v>148.3</v>
      </c>
      <c r="K83" s="24"/>
      <c r="L83" s="25">
        <v>19.7733333333333</v>
      </c>
      <c r="M83" s="26">
        <v>78.4</v>
      </c>
      <c r="N83" s="27">
        <f t="shared" si="2"/>
        <v>47.04</v>
      </c>
      <c r="O83" s="27">
        <f t="shared" si="3"/>
        <v>66.8133333333333</v>
      </c>
      <c r="P83" s="24">
        <f>SUMPRODUCT(($F$5:$F$175=F83)*($O$5:$O$175&gt;O83))+1</f>
        <v>3</v>
      </c>
    </row>
    <row r="84" s="1" customFormat="1" ht="34.5" customHeight="1" spans="1:16">
      <c r="A84" s="9">
        <v>80</v>
      </c>
      <c r="B84" s="18" t="s">
        <v>231</v>
      </c>
      <c r="C84" s="18" t="s">
        <v>223</v>
      </c>
      <c r="D84" s="123" t="s">
        <v>232</v>
      </c>
      <c r="E84" s="124" t="s">
        <v>233</v>
      </c>
      <c r="F84" s="125" t="s">
        <v>234</v>
      </c>
      <c r="G84" s="14">
        <v>1</v>
      </c>
      <c r="H84" s="15">
        <v>80</v>
      </c>
      <c r="I84" s="15">
        <v>87.9</v>
      </c>
      <c r="J84" s="15">
        <v>167.9</v>
      </c>
      <c r="K84" s="24"/>
      <c r="L84" s="25">
        <v>22.3866666666667</v>
      </c>
      <c r="M84" s="26">
        <v>78.8</v>
      </c>
      <c r="N84" s="27">
        <f t="shared" si="2"/>
        <v>47.28</v>
      </c>
      <c r="O84" s="27">
        <f t="shared" si="3"/>
        <v>69.6666666666667</v>
      </c>
      <c r="P84" s="24">
        <f>SUMPRODUCT(($F$5:$F$175=F84)*($O$5:$O$175&gt;O84))+1</f>
        <v>1</v>
      </c>
    </row>
    <row r="85" s="1" customFormat="1" ht="34.5" customHeight="1" spans="1:16">
      <c r="A85" s="9">
        <v>81</v>
      </c>
      <c r="B85" s="18" t="s">
        <v>231</v>
      </c>
      <c r="C85" s="18" t="s">
        <v>223</v>
      </c>
      <c r="D85" s="123" t="s">
        <v>235</v>
      </c>
      <c r="E85" s="124" t="s">
        <v>236</v>
      </c>
      <c r="F85" s="125" t="s">
        <v>234</v>
      </c>
      <c r="G85" s="16"/>
      <c r="H85" s="15">
        <v>77</v>
      </c>
      <c r="I85" s="15">
        <v>84</v>
      </c>
      <c r="J85" s="15">
        <v>161</v>
      </c>
      <c r="K85" s="24"/>
      <c r="L85" s="25">
        <v>21.4666666666667</v>
      </c>
      <c r="M85" s="26">
        <v>79</v>
      </c>
      <c r="N85" s="27">
        <f t="shared" si="2"/>
        <v>47.4</v>
      </c>
      <c r="O85" s="27">
        <f t="shared" si="3"/>
        <v>68.8666666666667</v>
      </c>
      <c r="P85" s="24">
        <f>SUMPRODUCT(($F$5:$F$175=F85)*($O$5:$O$175&gt;O85))+1</f>
        <v>2</v>
      </c>
    </row>
    <row r="86" s="1" customFormat="1" ht="34.5" customHeight="1" spans="1:16">
      <c r="A86" s="9">
        <v>82</v>
      </c>
      <c r="B86" s="18" t="s">
        <v>231</v>
      </c>
      <c r="C86" s="18" t="s">
        <v>223</v>
      </c>
      <c r="D86" s="123" t="s">
        <v>237</v>
      </c>
      <c r="E86" s="124" t="s">
        <v>238</v>
      </c>
      <c r="F86" s="125" t="s">
        <v>234</v>
      </c>
      <c r="G86" s="17"/>
      <c r="H86" s="15">
        <v>87</v>
      </c>
      <c r="I86" s="15">
        <v>68.2</v>
      </c>
      <c r="J86" s="15">
        <v>155.2</v>
      </c>
      <c r="K86" s="24"/>
      <c r="L86" s="25">
        <v>20.6933333333333</v>
      </c>
      <c r="M86" s="26">
        <v>74.2</v>
      </c>
      <c r="N86" s="27">
        <f t="shared" si="2"/>
        <v>44.52</v>
      </c>
      <c r="O86" s="27">
        <f t="shared" si="3"/>
        <v>65.2133333333333</v>
      </c>
      <c r="P86" s="24">
        <f>SUMPRODUCT(($F$5:$F$175=F86)*($O$5:$O$175&gt;O86))+1</f>
        <v>3</v>
      </c>
    </row>
    <row r="87" s="1" customFormat="1" ht="34.5" customHeight="1" spans="1:16">
      <c r="A87" s="9">
        <v>83</v>
      </c>
      <c r="B87" s="18" t="s">
        <v>231</v>
      </c>
      <c r="C87" s="18" t="s">
        <v>239</v>
      </c>
      <c r="D87" s="123" t="s">
        <v>240</v>
      </c>
      <c r="E87" s="124" t="s">
        <v>241</v>
      </c>
      <c r="F87" s="125" t="s">
        <v>242</v>
      </c>
      <c r="G87" s="14">
        <v>1</v>
      </c>
      <c r="H87" s="15">
        <v>70.5</v>
      </c>
      <c r="I87" s="15">
        <v>69.8</v>
      </c>
      <c r="J87" s="15">
        <v>140.3</v>
      </c>
      <c r="K87" s="24"/>
      <c r="L87" s="25">
        <v>18.7066666666667</v>
      </c>
      <c r="M87" s="26">
        <v>79.8</v>
      </c>
      <c r="N87" s="27">
        <f t="shared" si="2"/>
        <v>47.88</v>
      </c>
      <c r="O87" s="27">
        <f t="shared" si="3"/>
        <v>66.5866666666667</v>
      </c>
      <c r="P87" s="24">
        <f>SUMPRODUCT(($F$5:$F$175=F87)*($O$5:$O$175&gt;O87))+1</f>
        <v>1</v>
      </c>
    </row>
    <row r="88" s="1" customFormat="1" ht="34.5" customHeight="1" spans="1:16">
      <c r="A88" s="9">
        <v>84</v>
      </c>
      <c r="B88" s="18" t="s">
        <v>231</v>
      </c>
      <c r="C88" s="18" t="s">
        <v>239</v>
      </c>
      <c r="D88" s="123" t="s">
        <v>243</v>
      </c>
      <c r="E88" s="124" t="s">
        <v>244</v>
      </c>
      <c r="F88" s="125" t="s">
        <v>242</v>
      </c>
      <c r="G88" s="16"/>
      <c r="H88" s="15">
        <v>68</v>
      </c>
      <c r="I88" s="15">
        <v>64.1</v>
      </c>
      <c r="J88" s="15">
        <v>132.1</v>
      </c>
      <c r="K88" s="24"/>
      <c r="L88" s="25">
        <v>17.6133333333333</v>
      </c>
      <c r="M88" s="26">
        <v>75.2</v>
      </c>
      <c r="N88" s="27">
        <f t="shared" si="2"/>
        <v>45.12</v>
      </c>
      <c r="O88" s="27">
        <f t="shared" si="3"/>
        <v>62.7333333333333</v>
      </c>
      <c r="P88" s="24">
        <f>SUMPRODUCT(($F$5:$F$175=F88)*($O$5:$O$175&gt;O88))+1</f>
        <v>2</v>
      </c>
    </row>
    <row r="89" s="1" customFormat="1" ht="34.5" customHeight="1" spans="1:16">
      <c r="A89" s="9">
        <v>85</v>
      </c>
      <c r="B89" s="18" t="s">
        <v>231</v>
      </c>
      <c r="C89" s="18" t="s">
        <v>239</v>
      </c>
      <c r="D89" s="123" t="s">
        <v>245</v>
      </c>
      <c r="E89" s="124" t="s">
        <v>246</v>
      </c>
      <c r="F89" s="125" t="s">
        <v>242</v>
      </c>
      <c r="G89" s="17"/>
      <c r="H89" s="15">
        <v>66.5</v>
      </c>
      <c r="I89" s="15">
        <v>63.5</v>
      </c>
      <c r="J89" s="15">
        <v>130</v>
      </c>
      <c r="K89" s="24"/>
      <c r="L89" s="25">
        <v>17.3333333333333</v>
      </c>
      <c r="M89" s="26">
        <v>75</v>
      </c>
      <c r="N89" s="27">
        <f t="shared" si="2"/>
        <v>45</v>
      </c>
      <c r="O89" s="27">
        <f t="shared" si="3"/>
        <v>62.3333333333333</v>
      </c>
      <c r="P89" s="24">
        <f>SUMPRODUCT(($F$5:$F$175=F89)*($O$5:$O$175&gt;O89))+1</f>
        <v>3</v>
      </c>
    </row>
    <row r="90" s="1" customFormat="1" ht="34.5" customHeight="1" spans="1:16">
      <c r="A90" s="9">
        <v>86</v>
      </c>
      <c r="B90" s="18" t="s">
        <v>247</v>
      </c>
      <c r="C90" s="18" t="s">
        <v>248</v>
      </c>
      <c r="D90" s="123" t="s">
        <v>249</v>
      </c>
      <c r="E90" s="124" t="s">
        <v>250</v>
      </c>
      <c r="F90" s="125" t="s">
        <v>251</v>
      </c>
      <c r="G90" s="14">
        <v>1</v>
      </c>
      <c r="H90" s="15">
        <v>78.5</v>
      </c>
      <c r="I90" s="15">
        <v>87.1</v>
      </c>
      <c r="J90" s="15">
        <v>165.6</v>
      </c>
      <c r="K90" s="24"/>
      <c r="L90" s="25">
        <v>22.08</v>
      </c>
      <c r="M90" s="26">
        <v>82.6</v>
      </c>
      <c r="N90" s="27">
        <f t="shared" si="2"/>
        <v>49.56</v>
      </c>
      <c r="O90" s="27">
        <f t="shared" si="3"/>
        <v>71.64</v>
      </c>
      <c r="P90" s="24">
        <f>SUMPRODUCT(($F$5:$F$175=F90)*($O$5:$O$175&gt;O90))+1</f>
        <v>1</v>
      </c>
    </row>
    <row r="91" s="1" customFormat="1" ht="34.5" customHeight="1" spans="1:16">
      <c r="A91" s="9">
        <v>87</v>
      </c>
      <c r="B91" s="18" t="s">
        <v>247</v>
      </c>
      <c r="C91" s="18" t="s">
        <v>248</v>
      </c>
      <c r="D91" s="123" t="s">
        <v>252</v>
      </c>
      <c r="E91" s="124" t="s">
        <v>253</v>
      </c>
      <c r="F91" s="125" t="s">
        <v>251</v>
      </c>
      <c r="G91" s="16"/>
      <c r="H91" s="15">
        <v>86.5</v>
      </c>
      <c r="I91" s="15">
        <v>57.1</v>
      </c>
      <c r="J91" s="15">
        <v>143.6</v>
      </c>
      <c r="K91" s="24"/>
      <c r="L91" s="25">
        <v>19.1466666666667</v>
      </c>
      <c r="M91" s="26">
        <v>78.6</v>
      </c>
      <c r="N91" s="27">
        <f t="shared" si="2"/>
        <v>47.16</v>
      </c>
      <c r="O91" s="27">
        <f t="shared" si="3"/>
        <v>66.3066666666667</v>
      </c>
      <c r="P91" s="24">
        <f>SUMPRODUCT(($F$5:$F$175=F91)*($O$5:$O$175&gt;O91))+1</f>
        <v>2</v>
      </c>
    </row>
    <row r="92" s="1" customFormat="1" ht="34.5" customHeight="1" spans="1:16">
      <c r="A92" s="9">
        <v>88</v>
      </c>
      <c r="B92" s="18" t="s">
        <v>247</v>
      </c>
      <c r="C92" s="18" t="s">
        <v>248</v>
      </c>
      <c r="D92" s="123" t="s">
        <v>254</v>
      </c>
      <c r="E92" s="124" t="s">
        <v>255</v>
      </c>
      <c r="F92" s="125" t="s">
        <v>251</v>
      </c>
      <c r="G92" s="17"/>
      <c r="H92" s="15">
        <v>78.5</v>
      </c>
      <c r="I92" s="15">
        <v>64.5</v>
      </c>
      <c r="J92" s="15">
        <v>143</v>
      </c>
      <c r="K92" s="24"/>
      <c r="L92" s="25">
        <v>19.0666666666667</v>
      </c>
      <c r="M92" s="26">
        <v>68.6</v>
      </c>
      <c r="N92" s="27">
        <f t="shared" si="2"/>
        <v>41.16</v>
      </c>
      <c r="O92" s="27">
        <f t="shared" si="3"/>
        <v>60.2266666666667</v>
      </c>
      <c r="P92" s="24">
        <f>SUMPRODUCT(($F$5:$F$175=F92)*($O$5:$O$175&gt;O92))+1</f>
        <v>3</v>
      </c>
    </row>
    <row r="93" s="1" customFormat="1" ht="34.5" customHeight="1" spans="1:16">
      <c r="A93" s="9">
        <v>89</v>
      </c>
      <c r="B93" s="18" t="s">
        <v>256</v>
      </c>
      <c r="C93" s="10" t="s">
        <v>257</v>
      </c>
      <c r="D93" s="123" t="s">
        <v>261</v>
      </c>
      <c r="E93" s="124" t="s">
        <v>262</v>
      </c>
      <c r="F93" s="125" t="s">
        <v>260</v>
      </c>
      <c r="G93" s="14">
        <v>1</v>
      </c>
      <c r="H93" s="15">
        <v>87</v>
      </c>
      <c r="I93" s="15">
        <v>91.1</v>
      </c>
      <c r="J93" s="15">
        <v>178.1</v>
      </c>
      <c r="K93" s="24"/>
      <c r="L93" s="25">
        <v>23.7466666666667</v>
      </c>
      <c r="M93" s="26">
        <v>82.2</v>
      </c>
      <c r="N93" s="27">
        <f t="shared" si="2"/>
        <v>49.32</v>
      </c>
      <c r="O93" s="27">
        <f t="shared" si="3"/>
        <v>73.0666666666667</v>
      </c>
      <c r="P93" s="24">
        <f>SUMPRODUCT(($F$5:$F$175=F93)*($O$5:$O$175&gt;O93))+1</f>
        <v>1</v>
      </c>
    </row>
    <row r="94" s="1" customFormat="1" ht="34.5" customHeight="1" spans="1:16">
      <c r="A94" s="9">
        <v>90</v>
      </c>
      <c r="B94" s="18" t="s">
        <v>256</v>
      </c>
      <c r="C94" s="10" t="s">
        <v>257</v>
      </c>
      <c r="D94" s="123" t="s">
        <v>263</v>
      </c>
      <c r="E94" s="124" t="s">
        <v>264</v>
      </c>
      <c r="F94" s="125" t="s">
        <v>260</v>
      </c>
      <c r="G94" s="16"/>
      <c r="H94" s="15">
        <v>74</v>
      </c>
      <c r="I94" s="15">
        <v>85.5</v>
      </c>
      <c r="J94" s="15">
        <v>159.5</v>
      </c>
      <c r="K94" s="24"/>
      <c r="L94" s="25">
        <v>21.2666666666667</v>
      </c>
      <c r="M94" s="26">
        <v>75.6</v>
      </c>
      <c r="N94" s="27">
        <f t="shared" si="2"/>
        <v>45.36</v>
      </c>
      <c r="O94" s="27">
        <f t="shared" si="3"/>
        <v>66.6266666666667</v>
      </c>
      <c r="P94" s="24">
        <f>SUMPRODUCT(($F$5:$F$175=F94)*($O$5:$O$175&gt;O94))+1</f>
        <v>2</v>
      </c>
    </row>
    <row r="95" s="1" customFormat="1" ht="34.5" customHeight="1" spans="1:16">
      <c r="A95" s="9">
        <v>91</v>
      </c>
      <c r="B95" s="18" t="s">
        <v>256</v>
      </c>
      <c r="C95" s="10" t="s">
        <v>257</v>
      </c>
      <c r="D95" s="123" t="s">
        <v>258</v>
      </c>
      <c r="E95" s="124" t="s">
        <v>259</v>
      </c>
      <c r="F95" s="125" t="s">
        <v>260</v>
      </c>
      <c r="G95" s="17"/>
      <c r="H95" s="15">
        <v>103.5</v>
      </c>
      <c r="I95" s="15">
        <v>88.7</v>
      </c>
      <c r="J95" s="15">
        <v>192.2</v>
      </c>
      <c r="K95" s="24"/>
      <c r="L95" s="25">
        <v>25.6266666666667</v>
      </c>
      <c r="M95" s="26" t="s">
        <v>134</v>
      </c>
      <c r="N95" s="27">
        <v>0</v>
      </c>
      <c r="O95" s="27">
        <f t="shared" si="3"/>
        <v>25.6266666666667</v>
      </c>
      <c r="P95" s="24">
        <f>SUMPRODUCT(($F$5:$F$175=F95)*($O$5:$O$175&gt;O95))+1</f>
        <v>3</v>
      </c>
    </row>
    <row r="96" s="1" customFormat="1" ht="34.5" customHeight="1" spans="1:16">
      <c r="A96" s="9">
        <v>92</v>
      </c>
      <c r="B96" s="18" t="s">
        <v>265</v>
      </c>
      <c r="C96" s="18" t="s">
        <v>19</v>
      </c>
      <c r="D96" s="123" t="s">
        <v>271</v>
      </c>
      <c r="E96" s="124" t="s">
        <v>272</v>
      </c>
      <c r="F96" s="125" t="s">
        <v>268</v>
      </c>
      <c r="G96" s="14">
        <v>1</v>
      </c>
      <c r="H96" s="15">
        <v>76.5</v>
      </c>
      <c r="I96" s="15">
        <v>78.5</v>
      </c>
      <c r="J96" s="15">
        <v>155</v>
      </c>
      <c r="K96" s="24"/>
      <c r="L96" s="25">
        <v>20.6666666666667</v>
      </c>
      <c r="M96" s="26">
        <v>85.6</v>
      </c>
      <c r="N96" s="27">
        <f t="shared" ref="N96:N124" si="4">M96*0.6</f>
        <v>51.36</v>
      </c>
      <c r="O96" s="27">
        <f t="shared" si="3"/>
        <v>72.0266666666667</v>
      </c>
      <c r="P96" s="24">
        <f>SUMPRODUCT(($F$5:$F$175=F96)*($O$5:$O$175&gt;O96))+1</f>
        <v>1</v>
      </c>
    </row>
    <row r="97" s="1" customFormat="1" ht="34.5" customHeight="1" spans="1:16">
      <c r="A97" s="9">
        <v>93</v>
      </c>
      <c r="B97" s="18" t="s">
        <v>265</v>
      </c>
      <c r="C97" s="18" t="s">
        <v>19</v>
      </c>
      <c r="D97" s="123" t="s">
        <v>269</v>
      </c>
      <c r="E97" s="124" t="s">
        <v>270</v>
      </c>
      <c r="F97" s="125" t="s">
        <v>268</v>
      </c>
      <c r="G97" s="16"/>
      <c r="H97" s="15">
        <v>69.5</v>
      </c>
      <c r="I97" s="15">
        <v>88</v>
      </c>
      <c r="J97" s="15">
        <v>157.5</v>
      </c>
      <c r="K97" s="24"/>
      <c r="L97" s="25">
        <v>21</v>
      </c>
      <c r="M97" s="26">
        <v>82.2</v>
      </c>
      <c r="N97" s="27">
        <f t="shared" si="4"/>
        <v>49.32</v>
      </c>
      <c r="O97" s="27">
        <f t="shared" si="3"/>
        <v>70.32</v>
      </c>
      <c r="P97" s="24">
        <f>SUMPRODUCT(($F$5:$F$175=F97)*($O$5:$O$175&gt;O97))+1</f>
        <v>2</v>
      </c>
    </row>
    <row r="98" s="1" customFormat="1" ht="34.5" customHeight="1" spans="1:16">
      <c r="A98" s="9">
        <v>94</v>
      </c>
      <c r="B98" s="18" t="s">
        <v>265</v>
      </c>
      <c r="C98" s="18" t="s">
        <v>19</v>
      </c>
      <c r="D98" s="123" t="s">
        <v>266</v>
      </c>
      <c r="E98" s="124" t="s">
        <v>267</v>
      </c>
      <c r="F98" s="125" t="s">
        <v>268</v>
      </c>
      <c r="G98" s="17"/>
      <c r="H98" s="15">
        <v>75.5</v>
      </c>
      <c r="I98" s="15">
        <v>82.5</v>
      </c>
      <c r="J98" s="15">
        <v>158</v>
      </c>
      <c r="K98" s="24"/>
      <c r="L98" s="25">
        <v>21.0666666666667</v>
      </c>
      <c r="M98" s="26">
        <v>78.4</v>
      </c>
      <c r="N98" s="27">
        <f t="shared" si="4"/>
        <v>47.04</v>
      </c>
      <c r="O98" s="27">
        <f t="shared" si="3"/>
        <v>68.1066666666667</v>
      </c>
      <c r="P98" s="24">
        <f>SUMPRODUCT(($F$5:$F$175=F98)*($O$5:$O$175&gt;O98))+1</f>
        <v>3</v>
      </c>
    </row>
    <row r="99" s="1" customFormat="1" ht="34.5" customHeight="1" spans="1:16">
      <c r="A99" s="9">
        <v>95</v>
      </c>
      <c r="B99" s="18" t="s">
        <v>265</v>
      </c>
      <c r="C99" s="18" t="s">
        <v>19</v>
      </c>
      <c r="D99" s="123" t="s">
        <v>276</v>
      </c>
      <c r="E99" s="124" t="s">
        <v>277</v>
      </c>
      <c r="F99" s="125" t="s">
        <v>275</v>
      </c>
      <c r="G99" s="14">
        <v>2</v>
      </c>
      <c r="H99" s="15">
        <v>90.5</v>
      </c>
      <c r="I99" s="15">
        <v>113.5</v>
      </c>
      <c r="J99" s="15">
        <v>204</v>
      </c>
      <c r="K99" s="24"/>
      <c r="L99" s="25">
        <v>27.2</v>
      </c>
      <c r="M99" s="26">
        <v>83.2</v>
      </c>
      <c r="N99" s="27">
        <f t="shared" si="4"/>
        <v>49.92</v>
      </c>
      <c r="O99" s="27">
        <f t="shared" si="3"/>
        <v>77.12</v>
      </c>
      <c r="P99" s="24">
        <f>SUMPRODUCT(($F$5:$F$175=F99)*($O$5:$O$175&gt;O99))+1</f>
        <v>1</v>
      </c>
    </row>
    <row r="100" s="1" customFormat="1" ht="34.5" customHeight="1" spans="1:16">
      <c r="A100" s="9">
        <v>96</v>
      </c>
      <c r="B100" s="18" t="s">
        <v>265</v>
      </c>
      <c r="C100" s="18" t="s">
        <v>19</v>
      </c>
      <c r="D100" s="123" t="s">
        <v>273</v>
      </c>
      <c r="E100" s="124" t="s">
        <v>274</v>
      </c>
      <c r="F100" s="125" t="s">
        <v>275</v>
      </c>
      <c r="G100" s="16"/>
      <c r="H100" s="15">
        <v>101.5</v>
      </c>
      <c r="I100" s="15">
        <v>104.5</v>
      </c>
      <c r="J100" s="15">
        <v>206</v>
      </c>
      <c r="K100" s="24"/>
      <c r="L100" s="25">
        <v>27.4666666666667</v>
      </c>
      <c r="M100" s="26">
        <v>80.4</v>
      </c>
      <c r="N100" s="27">
        <f t="shared" si="4"/>
        <v>48.24</v>
      </c>
      <c r="O100" s="27">
        <f t="shared" si="3"/>
        <v>75.7066666666667</v>
      </c>
      <c r="P100" s="24">
        <f>SUMPRODUCT(($F$5:$F$175=F100)*($O$5:$O$175&gt;O100))+1</f>
        <v>2</v>
      </c>
    </row>
    <row r="101" s="1" customFormat="1" ht="34.5" customHeight="1" spans="1:16">
      <c r="A101" s="9">
        <v>97</v>
      </c>
      <c r="B101" s="18" t="s">
        <v>265</v>
      </c>
      <c r="C101" s="18" t="s">
        <v>19</v>
      </c>
      <c r="D101" s="123" t="s">
        <v>278</v>
      </c>
      <c r="E101" s="124" t="s">
        <v>279</v>
      </c>
      <c r="F101" s="125" t="s">
        <v>275</v>
      </c>
      <c r="G101" s="16"/>
      <c r="H101" s="15">
        <v>88</v>
      </c>
      <c r="I101" s="15">
        <v>109</v>
      </c>
      <c r="J101" s="15">
        <v>197</v>
      </c>
      <c r="K101" s="24"/>
      <c r="L101" s="25">
        <v>26.2666666666667</v>
      </c>
      <c r="M101" s="26">
        <v>81.6</v>
      </c>
      <c r="N101" s="27">
        <f t="shared" si="4"/>
        <v>48.96</v>
      </c>
      <c r="O101" s="27">
        <f t="shared" si="3"/>
        <v>75.2266666666667</v>
      </c>
      <c r="P101" s="24">
        <f>SUMPRODUCT(($F$5:$F$175=F101)*($O$5:$O$175&gt;O101))+1</f>
        <v>3</v>
      </c>
    </row>
    <row r="102" s="1" customFormat="1" ht="34.5" customHeight="1" spans="1:16">
      <c r="A102" s="9">
        <v>98</v>
      </c>
      <c r="B102" s="18" t="s">
        <v>265</v>
      </c>
      <c r="C102" s="18" t="s">
        <v>19</v>
      </c>
      <c r="D102" s="123" t="s">
        <v>280</v>
      </c>
      <c r="E102" s="124" t="s">
        <v>281</v>
      </c>
      <c r="F102" s="125" t="s">
        <v>275</v>
      </c>
      <c r="G102" s="16"/>
      <c r="H102" s="15">
        <v>110.5</v>
      </c>
      <c r="I102" s="15">
        <v>84</v>
      </c>
      <c r="J102" s="15">
        <v>194.5</v>
      </c>
      <c r="K102" s="24"/>
      <c r="L102" s="25">
        <v>25.9333333333333</v>
      </c>
      <c r="M102" s="26">
        <v>81.4</v>
      </c>
      <c r="N102" s="27">
        <f t="shared" si="4"/>
        <v>48.84</v>
      </c>
      <c r="O102" s="27">
        <f t="shared" si="3"/>
        <v>74.7733333333333</v>
      </c>
      <c r="P102" s="24">
        <f>SUMPRODUCT(($F$5:$F$175=F102)*($O$5:$O$175&gt;O102))+1</f>
        <v>4</v>
      </c>
    </row>
    <row r="103" s="1" customFormat="1" ht="34.5" customHeight="1" spans="1:16">
      <c r="A103" s="9">
        <v>99</v>
      </c>
      <c r="B103" s="18" t="s">
        <v>265</v>
      </c>
      <c r="C103" s="18" t="s">
        <v>19</v>
      </c>
      <c r="D103" s="123" t="s">
        <v>282</v>
      </c>
      <c r="E103" s="124" t="s">
        <v>283</v>
      </c>
      <c r="F103" s="125" t="s">
        <v>275</v>
      </c>
      <c r="G103" s="16"/>
      <c r="H103" s="15">
        <v>85.5</v>
      </c>
      <c r="I103" s="15">
        <v>99.5</v>
      </c>
      <c r="J103" s="15">
        <v>185</v>
      </c>
      <c r="K103" s="24"/>
      <c r="L103" s="25">
        <v>24.6666666666667</v>
      </c>
      <c r="M103" s="26">
        <v>82.8</v>
      </c>
      <c r="N103" s="27">
        <f t="shared" si="4"/>
        <v>49.68</v>
      </c>
      <c r="O103" s="27">
        <f t="shared" si="3"/>
        <v>74.3466666666667</v>
      </c>
      <c r="P103" s="24">
        <f>SUMPRODUCT(($F$5:$F$175=F103)*($O$5:$O$175&gt;O103))+1</f>
        <v>5</v>
      </c>
    </row>
    <row r="104" s="1" customFormat="1" ht="34.5" customHeight="1" spans="1:16">
      <c r="A104" s="9">
        <v>100</v>
      </c>
      <c r="B104" s="18" t="s">
        <v>265</v>
      </c>
      <c r="C104" s="18" t="s">
        <v>19</v>
      </c>
      <c r="D104" s="123" t="s">
        <v>284</v>
      </c>
      <c r="E104" s="124" t="s">
        <v>285</v>
      </c>
      <c r="F104" s="125" t="s">
        <v>275</v>
      </c>
      <c r="G104" s="17"/>
      <c r="H104" s="15">
        <v>97</v>
      </c>
      <c r="I104" s="15">
        <v>87.5</v>
      </c>
      <c r="J104" s="15">
        <v>184.5</v>
      </c>
      <c r="K104" s="24"/>
      <c r="L104" s="25">
        <v>24.6</v>
      </c>
      <c r="M104" s="26">
        <v>82.4</v>
      </c>
      <c r="N104" s="27">
        <f t="shared" si="4"/>
        <v>49.44</v>
      </c>
      <c r="O104" s="27">
        <f t="shared" si="3"/>
        <v>74.04</v>
      </c>
      <c r="P104" s="24">
        <f>SUMPRODUCT(($F$5:$F$175=F104)*($O$5:$O$175&gt;O104))+1</f>
        <v>6</v>
      </c>
    </row>
    <row r="105" s="1" customFormat="1" ht="34.5" customHeight="1" spans="1:16">
      <c r="A105" s="9">
        <v>101</v>
      </c>
      <c r="B105" s="18" t="s">
        <v>265</v>
      </c>
      <c r="C105" s="18" t="s">
        <v>19</v>
      </c>
      <c r="D105" s="123" t="s">
        <v>286</v>
      </c>
      <c r="E105" s="124" t="s">
        <v>287</v>
      </c>
      <c r="F105" s="125" t="s">
        <v>288</v>
      </c>
      <c r="G105" s="14">
        <v>2</v>
      </c>
      <c r="H105" s="15">
        <v>89.5</v>
      </c>
      <c r="I105" s="15">
        <v>117.5</v>
      </c>
      <c r="J105" s="15">
        <v>207</v>
      </c>
      <c r="K105" s="24"/>
      <c r="L105" s="25">
        <v>27.6</v>
      </c>
      <c r="M105" s="26">
        <v>84.4</v>
      </c>
      <c r="N105" s="27">
        <f t="shared" si="4"/>
        <v>50.64</v>
      </c>
      <c r="O105" s="27">
        <f t="shared" si="3"/>
        <v>78.24</v>
      </c>
      <c r="P105" s="24">
        <f>SUMPRODUCT(($F$5:$F$175=F105)*($O$5:$O$175&gt;O105))+1</f>
        <v>1</v>
      </c>
    </row>
    <row r="106" s="1" customFormat="1" ht="34.5" customHeight="1" spans="1:16">
      <c r="A106" s="9">
        <v>102</v>
      </c>
      <c r="B106" s="18" t="s">
        <v>265</v>
      </c>
      <c r="C106" s="18" t="s">
        <v>19</v>
      </c>
      <c r="D106" s="123" t="s">
        <v>289</v>
      </c>
      <c r="E106" s="124" t="s">
        <v>290</v>
      </c>
      <c r="F106" s="125" t="s">
        <v>288</v>
      </c>
      <c r="G106" s="16"/>
      <c r="H106" s="15">
        <v>106</v>
      </c>
      <c r="I106" s="15">
        <v>99</v>
      </c>
      <c r="J106" s="15">
        <v>205</v>
      </c>
      <c r="K106" s="24"/>
      <c r="L106" s="25">
        <v>27.3333333333333</v>
      </c>
      <c r="M106" s="26">
        <v>81.8</v>
      </c>
      <c r="N106" s="27">
        <f t="shared" si="4"/>
        <v>49.08</v>
      </c>
      <c r="O106" s="27">
        <f t="shared" si="3"/>
        <v>76.4133333333333</v>
      </c>
      <c r="P106" s="24">
        <f>SUMPRODUCT(($F$5:$F$175=F106)*($O$5:$O$175&gt;O106))+1</f>
        <v>2</v>
      </c>
    </row>
    <row r="107" s="1" customFormat="1" ht="34.5" customHeight="1" spans="1:16">
      <c r="A107" s="9">
        <v>103</v>
      </c>
      <c r="B107" s="18" t="s">
        <v>265</v>
      </c>
      <c r="C107" s="18" t="s">
        <v>19</v>
      </c>
      <c r="D107" s="123" t="s">
        <v>291</v>
      </c>
      <c r="E107" s="124" t="s">
        <v>292</v>
      </c>
      <c r="F107" s="125" t="s">
        <v>288</v>
      </c>
      <c r="G107" s="16"/>
      <c r="H107" s="15">
        <v>95.5</v>
      </c>
      <c r="I107" s="15">
        <v>98.5</v>
      </c>
      <c r="J107" s="15">
        <v>194</v>
      </c>
      <c r="K107" s="24"/>
      <c r="L107" s="25">
        <v>25.8666666666667</v>
      </c>
      <c r="M107" s="26">
        <v>84</v>
      </c>
      <c r="N107" s="27">
        <f t="shared" si="4"/>
        <v>50.4</v>
      </c>
      <c r="O107" s="27">
        <f t="shared" si="3"/>
        <v>76.2666666666667</v>
      </c>
      <c r="P107" s="24">
        <f>SUMPRODUCT(($F$5:$F$175=F107)*($O$5:$O$175&gt;O107))+1</f>
        <v>3</v>
      </c>
    </row>
    <row r="108" s="1" customFormat="1" ht="34.5" customHeight="1" spans="1:16">
      <c r="A108" s="9">
        <v>104</v>
      </c>
      <c r="B108" s="18" t="s">
        <v>265</v>
      </c>
      <c r="C108" s="18" t="s">
        <v>19</v>
      </c>
      <c r="D108" s="123" t="s">
        <v>293</v>
      </c>
      <c r="E108" s="124" t="s">
        <v>294</v>
      </c>
      <c r="F108" s="125" t="s">
        <v>288</v>
      </c>
      <c r="G108" s="16"/>
      <c r="H108" s="15">
        <v>87</v>
      </c>
      <c r="I108" s="15">
        <v>103</v>
      </c>
      <c r="J108" s="15">
        <v>190</v>
      </c>
      <c r="K108" s="24"/>
      <c r="L108" s="25">
        <v>25.3333333333333</v>
      </c>
      <c r="M108" s="26">
        <v>83.2</v>
      </c>
      <c r="N108" s="27">
        <f t="shared" si="4"/>
        <v>49.92</v>
      </c>
      <c r="O108" s="27">
        <f t="shared" si="3"/>
        <v>75.2533333333333</v>
      </c>
      <c r="P108" s="24">
        <f>SUMPRODUCT(($F$5:$F$175=F108)*($O$5:$O$175&gt;O108))+1</f>
        <v>4</v>
      </c>
    </row>
    <row r="109" s="1" customFormat="1" ht="34.5" customHeight="1" spans="1:16">
      <c r="A109" s="9">
        <v>105</v>
      </c>
      <c r="B109" s="18" t="s">
        <v>265</v>
      </c>
      <c r="C109" s="18" t="s">
        <v>19</v>
      </c>
      <c r="D109" s="123" t="s">
        <v>295</v>
      </c>
      <c r="E109" s="124" t="s">
        <v>296</v>
      </c>
      <c r="F109" s="125" t="s">
        <v>288</v>
      </c>
      <c r="G109" s="16"/>
      <c r="H109" s="15">
        <v>98</v>
      </c>
      <c r="I109" s="15">
        <v>89.5</v>
      </c>
      <c r="J109" s="15">
        <v>187.5</v>
      </c>
      <c r="K109" s="24"/>
      <c r="L109" s="25">
        <v>25</v>
      </c>
      <c r="M109" s="26">
        <v>82</v>
      </c>
      <c r="N109" s="27">
        <f t="shared" si="4"/>
        <v>49.2</v>
      </c>
      <c r="O109" s="27">
        <f t="shared" si="3"/>
        <v>74.2</v>
      </c>
      <c r="P109" s="24">
        <f>SUMPRODUCT(($F$5:$F$175=F109)*($O$5:$O$175&gt;O109))+1</f>
        <v>5</v>
      </c>
    </row>
    <row r="110" s="1" customFormat="1" ht="34.5" customHeight="1" spans="1:16">
      <c r="A110" s="9">
        <v>106</v>
      </c>
      <c r="B110" s="18" t="s">
        <v>265</v>
      </c>
      <c r="C110" s="18" t="s">
        <v>19</v>
      </c>
      <c r="D110" s="123" t="s">
        <v>297</v>
      </c>
      <c r="E110" s="124" t="s">
        <v>298</v>
      </c>
      <c r="F110" s="125" t="s">
        <v>288</v>
      </c>
      <c r="G110" s="17"/>
      <c r="H110" s="15">
        <v>74</v>
      </c>
      <c r="I110" s="15">
        <v>97.5</v>
      </c>
      <c r="J110" s="15">
        <v>171.5</v>
      </c>
      <c r="K110" s="24">
        <v>5</v>
      </c>
      <c r="L110" s="25">
        <v>24.8666666666667</v>
      </c>
      <c r="M110" s="26">
        <v>78.6</v>
      </c>
      <c r="N110" s="27">
        <f t="shared" si="4"/>
        <v>47.16</v>
      </c>
      <c r="O110" s="27">
        <f t="shared" si="3"/>
        <v>72.0266666666667</v>
      </c>
      <c r="P110" s="24">
        <f>SUMPRODUCT(($F$5:$F$175=F110)*($O$5:$O$175&gt;O110))+1</f>
        <v>6</v>
      </c>
    </row>
    <row r="111" s="1" customFormat="1" ht="34.5" customHeight="1" spans="1:16">
      <c r="A111" s="9">
        <v>107</v>
      </c>
      <c r="B111" s="18" t="s">
        <v>299</v>
      </c>
      <c r="C111" s="18" t="s">
        <v>300</v>
      </c>
      <c r="D111" s="123" t="s">
        <v>306</v>
      </c>
      <c r="E111" s="124" t="s">
        <v>307</v>
      </c>
      <c r="F111" s="125" t="s">
        <v>303</v>
      </c>
      <c r="G111" s="14">
        <v>1</v>
      </c>
      <c r="H111" s="15">
        <v>71.5</v>
      </c>
      <c r="I111" s="15">
        <v>113</v>
      </c>
      <c r="J111" s="15">
        <v>184.5</v>
      </c>
      <c r="K111" s="24"/>
      <c r="L111" s="25">
        <v>24.6</v>
      </c>
      <c r="M111" s="26">
        <v>81.8</v>
      </c>
      <c r="N111" s="27">
        <f t="shared" si="4"/>
        <v>49.08</v>
      </c>
      <c r="O111" s="27">
        <f t="shared" si="3"/>
        <v>73.68</v>
      </c>
      <c r="P111" s="24">
        <f>SUMPRODUCT(($F$5:$F$175=F111)*($O$5:$O$175&gt;O111))+1</f>
        <v>1</v>
      </c>
    </row>
    <row r="112" s="1" customFormat="1" ht="34.5" customHeight="1" spans="1:16">
      <c r="A112" s="9">
        <v>108</v>
      </c>
      <c r="B112" s="18" t="s">
        <v>299</v>
      </c>
      <c r="C112" s="18" t="s">
        <v>300</v>
      </c>
      <c r="D112" s="123" t="s">
        <v>301</v>
      </c>
      <c r="E112" s="124" t="s">
        <v>302</v>
      </c>
      <c r="F112" s="125" t="s">
        <v>303</v>
      </c>
      <c r="G112" s="16"/>
      <c r="H112" s="15">
        <v>88.5</v>
      </c>
      <c r="I112" s="15">
        <v>109.5</v>
      </c>
      <c r="J112" s="15">
        <v>198</v>
      </c>
      <c r="K112" s="24"/>
      <c r="L112" s="25">
        <v>26.4</v>
      </c>
      <c r="M112" s="26">
        <v>78.2</v>
      </c>
      <c r="N112" s="27">
        <f t="shared" si="4"/>
        <v>46.92</v>
      </c>
      <c r="O112" s="27">
        <f t="shared" si="3"/>
        <v>73.32</v>
      </c>
      <c r="P112" s="24">
        <f>SUMPRODUCT(($F$5:$F$175=F112)*($O$5:$O$175&gt;O112))+1</f>
        <v>2</v>
      </c>
    </row>
    <row r="113" s="1" customFormat="1" ht="34.5" customHeight="1" spans="1:16">
      <c r="A113" s="9">
        <v>109</v>
      </c>
      <c r="B113" s="18" t="s">
        <v>299</v>
      </c>
      <c r="C113" s="18" t="s">
        <v>300</v>
      </c>
      <c r="D113" s="123" t="s">
        <v>304</v>
      </c>
      <c r="E113" s="124" t="s">
        <v>305</v>
      </c>
      <c r="F113" s="125" t="s">
        <v>303</v>
      </c>
      <c r="G113" s="17"/>
      <c r="H113" s="15">
        <v>85</v>
      </c>
      <c r="I113" s="15">
        <v>101</v>
      </c>
      <c r="J113" s="15">
        <v>186</v>
      </c>
      <c r="K113" s="24"/>
      <c r="L113" s="25">
        <v>24.8</v>
      </c>
      <c r="M113" s="26">
        <v>77</v>
      </c>
      <c r="N113" s="27">
        <f t="shared" si="4"/>
        <v>46.2</v>
      </c>
      <c r="O113" s="27">
        <f t="shared" si="3"/>
        <v>71</v>
      </c>
      <c r="P113" s="24">
        <f>SUMPRODUCT(($F$5:$F$175=F113)*($O$5:$O$175&gt;O113))+1</f>
        <v>3</v>
      </c>
    </row>
    <row r="114" s="1" customFormat="1" ht="34.5" customHeight="1" spans="1:16">
      <c r="A114" s="9">
        <v>110</v>
      </c>
      <c r="B114" s="18" t="s">
        <v>299</v>
      </c>
      <c r="C114" s="18" t="s">
        <v>308</v>
      </c>
      <c r="D114" s="123" t="s">
        <v>314</v>
      </c>
      <c r="E114" s="124" t="s">
        <v>315</v>
      </c>
      <c r="F114" s="125" t="s">
        <v>311</v>
      </c>
      <c r="G114" s="14">
        <v>1</v>
      </c>
      <c r="H114" s="15">
        <v>100.5</v>
      </c>
      <c r="I114" s="15">
        <v>92.5</v>
      </c>
      <c r="J114" s="15">
        <v>193</v>
      </c>
      <c r="K114" s="24"/>
      <c r="L114" s="25">
        <v>25.7333333333333</v>
      </c>
      <c r="M114" s="26">
        <v>85.6</v>
      </c>
      <c r="N114" s="27">
        <f t="shared" si="4"/>
        <v>51.36</v>
      </c>
      <c r="O114" s="27">
        <f t="shared" si="3"/>
        <v>77.0933333333333</v>
      </c>
      <c r="P114" s="24">
        <f>SUMPRODUCT(($F$5:$F$175=F114)*($O$5:$O$175&gt;O114))+1</f>
        <v>1</v>
      </c>
    </row>
    <row r="115" s="1" customFormat="1" ht="34.5" customHeight="1" spans="1:16">
      <c r="A115" s="9">
        <v>111</v>
      </c>
      <c r="B115" s="18" t="s">
        <v>299</v>
      </c>
      <c r="C115" s="18" t="s">
        <v>308</v>
      </c>
      <c r="D115" s="123" t="s">
        <v>309</v>
      </c>
      <c r="E115" s="124" t="s">
        <v>310</v>
      </c>
      <c r="F115" s="125" t="s">
        <v>311</v>
      </c>
      <c r="G115" s="16"/>
      <c r="H115" s="15">
        <v>89.5</v>
      </c>
      <c r="I115" s="15">
        <v>108</v>
      </c>
      <c r="J115" s="15">
        <v>197.5</v>
      </c>
      <c r="K115" s="24"/>
      <c r="L115" s="25">
        <v>26.3333333333333</v>
      </c>
      <c r="M115" s="26">
        <v>83.2</v>
      </c>
      <c r="N115" s="27">
        <f t="shared" si="4"/>
        <v>49.92</v>
      </c>
      <c r="O115" s="27">
        <f t="shared" si="3"/>
        <v>76.2533333333333</v>
      </c>
      <c r="P115" s="24">
        <f>SUMPRODUCT(($F$5:$F$175=F115)*($O$5:$O$175&gt;O115))+1</f>
        <v>2</v>
      </c>
    </row>
    <row r="116" s="1" customFormat="1" ht="34.5" customHeight="1" spans="1:16">
      <c r="A116" s="9">
        <v>112</v>
      </c>
      <c r="B116" s="18" t="s">
        <v>299</v>
      </c>
      <c r="C116" s="18" t="s">
        <v>308</v>
      </c>
      <c r="D116" s="123" t="s">
        <v>312</v>
      </c>
      <c r="E116" s="124" t="s">
        <v>313</v>
      </c>
      <c r="F116" s="125" t="s">
        <v>311</v>
      </c>
      <c r="G116" s="17"/>
      <c r="H116" s="15">
        <v>107.5</v>
      </c>
      <c r="I116" s="15">
        <v>86.5</v>
      </c>
      <c r="J116" s="15">
        <v>194</v>
      </c>
      <c r="K116" s="24"/>
      <c r="L116" s="25">
        <v>25.8666666666667</v>
      </c>
      <c r="M116" s="26">
        <v>75.4</v>
      </c>
      <c r="N116" s="27">
        <f t="shared" si="4"/>
        <v>45.24</v>
      </c>
      <c r="O116" s="27">
        <f t="shared" si="3"/>
        <v>71.1066666666667</v>
      </c>
      <c r="P116" s="24">
        <f>SUMPRODUCT(($F$5:$F$175=F116)*($O$5:$O$175&gt;O116))+1</f>
        <v>3</v>
      </c>
    </row>
    <row r="117" s="1" customFormat="1" ht="34.5" customHeight="1" spans="1:16">
      <c r="A117" s="9">
        <v>113</v>
      </c>
      <c r="B117" s="18" t="s">
        <v>299</v>
      </c>
      <c r="C117" s="18" t="s">
        <v>316</v>
      </c>
      <c r="D117" s="123" t="s">
        <v>317</v>
      </c>
      <c r="E117" s="124" t="s">
        <v>318</v>
      </c>
      <c r="F117" s="125" t="s">
        <v>319</v>
      </c>
      <c r="G117" s="14">
        <v>1</v>
      </c>
      <c r="H117" s="15">
        <v>108.5</v>
      </c>
      <c r="I117" s="15">
        <v>92.5</v>
      </c>
      <c r="J117" s="15">
        <v>201</v>
      </c>
      <c r="K117" s="24"/>
      <c r="L117" s="25">
        <v>26.8</v>
      </c>
      <c r="M117" s="26">
        <v>82</v>
      </c>
      <c r="N117" s="27">
        <f t="shared" si="4"/>
        <v>49.2</v>
      </c>
      <c r="O117" s="27">
        <f t="shared" si="3"/>
        <v>76</v>
      </c>
      <c r="P117" s="24">
        <f>SUMPRODUCT(($F$5:$F$175=F117)*($O$5:$O$175&gt;O117))+1</f>
        <v>1</v>
      </c>
    </row>
    <row r="118" s="1" customFormat="1" ht="34.5" customHeight="1" spans="1:16">
      <c r="A118" s="9">
        <v>114</v>
      </c>
      <c r="B118" s="18" t="s">
        <v>299</v>
      </c>
      <c r="C118" s="18" t="s">
        <v>316</v>
      </c>
      <c r="D118" s="123" t="s">
        <v>320</v>
      </c>
      <c r="E118" s="124" t="s">
        <v>321</v>
      </c>
      <c r="F118" s="125" t="s">
        <v>319</v>
      </c>
      <c r="G118" s="16"/>
      <c r="H118" s="15">
        <v>96</v>
      </c>
      <c r="I118" s="15">
        <v>100.5</v>
      </c>
      <c r="J118" s="15">
        <v>196.5</v>
      </c>
      <c r="K118" s="24"/>
      <c r="L118" s="25">
        <v>26.2</v>
      </c>
      <c r="M118" s="26">
        <v>80</v>
      </c>
      <c r="N118" s="27">
        <f t="shared" si="4"/>
        <v>48</v>
      </c>
      <c r="O118" s="27">
        <f t="shared" si="3"/>
        <v>74.2</v>
      </c>
      <c r="P118" s="24">
        <f>SUMPRODUCT(($F$5:$F$175=F118)*($O$5:$O$175&gt;O118))+1</f>
        <v>2</v>
      </c>
    </row>
    <row r="119" s="1" customFormat="1" ht="34.5" customHeight="1" spans="1:16">
      <c r="A119" s="9">
        <v>115</v>
      </c>
      <c r="B119" s="18" t="s">
        <v>299</v>
      </c>
      <c r="C119" s="18" t="s">
        <v>316</v>
      </c>
      <c r="D119" s="123" t="s">
        <v>322</v>
      </c>
      <c r="E119" s="124" t="s">
        <v>323</v>
      </c>
      <c r="F119" s="125" t="s">
        <v>319</v>
      </c>
      <c r="G119" s="17"/>
      <c r="H119" s="15">
        <v>100.5</v>
      </c>
      <c r="I119" s="15">
        <v>81</v>
      </c>
      <c r="J119" s="15">
        <v>181.5</v>
      </c>
      <c r="K119" s="24"/>
      <c r="L119" s="25">
        <v>24.2</v>
      </c>
      <c r="M119" s="26">
        <v>80.2</v>
      </c>
      <c r="N119" s="27">
        <f t="shared" si="4"/>
        <v>48.12</v>
      </c>
      <c r="O119" s="27">
        <f t="shared" si="3"/>
        <v>72.32</v>
      </c>
      <c r="P119" s="24">
        <f>SUMPRODUCT(($F$5:$F$175=F119)*($O$5:$O$175&gt;O119))+1</f>
        <v>3</v>
      </c>
    </row>
    <row r="120" s="1" customFormat="1" ht="34.5" customHeight="1" spans="1:16">
      <c r="A120" s="9">
        <v>116</v>
      </c>
      <c r="B120" s="18" t="s">
        <v>299</v>
      </c>
      <c r="C120" s="18" t="s">
        <v>324</v>
      </c>
      <c r="D120" s="123" t="s">
        <v>325</v>
      </c>
      <c r="E120" s="124" t="s">
        <v>326</v>
      </c>
      <c r="F120" s="125" t="s">
        <v>327</v>
      </c>
      <c r="G120" s="14">
        <v>1</v>
      </c>
      <c r="H120" s="15">
        <v>111</v>
      </c>
      <c r="I120" s="15">
        <v>109</v>
      </c>
      <c r="J120" s="15">
        <v>220</v>
      </c>
      <c r="K120" s="24"/>
      <c r="L120" s="25">
        <v>29.3333333333333</v>
      </c>
      <c r="M120" s="26">
        <v>82.8</v>
      </c>
      <c r="N120" s="27">
        <f t="shared" si="4"/>
        <v>49.68</v>
      </c>
      <c r="O120" s="27">
        <f t="shared" si="3"/>
        <v>79.0133333333333</v>
      </c>
      <c r="P120" s="24">
        <f>SUMPRODUCT(($F$5:$F$175=F120)*($O$5:$O$175&gt;O120))+1</f>
        <v>1</v>
      </c>
    </row>
    <row r="121" s="1" customFormat="1" ht="34.5" customHeight="1" spans="1:16">
      <c r="A121" s="9">
        <v>117</v>
      </c>
      <c r="B121" s="18" t="s">
        <v>299</v>
      </c>
      <c r="C121" s="18" t="s">
        <v>324</v>
      </c>
      <c r="D121" s="123" t="s">
        <v>328</v>
      </c>
      <c r="E121" s="124" t="s">
        <v>329</v>
      </c>
      <c r="F121" s="125" t="s">
        <v>327</v>
      </c>
      <c r="G121" s="16"/>
      <c r="H121" s="15">
        <v>87</v>
      </c>
      <c r="I121" s="15">
        <v>101</v>
      </c>
      <c r="J121" s="15">
        <v>188</v>
      </c>
      <c r="K121" s="24"/>
      <c r="L121" s="25">
        <v>25.0666666666667</v>
      </c>
      <c r="M121" s="26">
        <v>79.6</v>
      </c>
      <c r="N121" s="27">
        <f t="shared" si="4"/>
        <v>47.76</v>
      </c>
      <c r="O121" s="27">
        <f t="shared" si="3"/>
        <v>72.8266666666667</v>
      </c>
      <c r="P121" s="24">
        <f>SUMPRODUCT(($F$5:$F$175=F121)*($O$5:$O$175&gt;O121))+1</f>
        <v>2</v>
      </c>
    </row>
    <row r="122" s="1" customFormat="1" ht="34.5" customHeight="1" spans="1:16">
      <c r="A122" s="9">
        <v>118</v>
      </c>
      <c r="B122" s="18" t="s">
        <v>299</v>
      </c>
      <c r="C122" s="18" t="s">
        <v>324</v>
      </c>
      <c r="D122" s="123" t="s">
        <v>330</v>
      </c>
      <c r="E122" s="124" t="s">
        <v>331</v>
      </c>
      <c r="F122" s="125" t="s">
        <v>327</v>
      </c>
      <c r="G122" s="17"/>
      <c r="H122" s="15">
        <v>88</v>
      </c>
      <c r="I122" s="15">
        <v>80</v>
      </c>
      <c r="J122" s="15">
        <v>168</v>
      </c>
      <c r="K122" s="24"/>
      <c r="L122" s="25">
        <v>22.4</v>
      </c>
      <c r="M122" s="26">
        <v>29.6</v>
      </c>
      <c r="N122" s="27">
        <f t="shared" si="4"/>
        <v>17.76</v>
      </c>
      <c r="O122" s="27">
        <f t="shared" si="3"/>
        <v>40.16</v>
      </c>
      <c r="P122" s="24">
        <f>SUMPRODUCT(($F$5:$F$175=F122)*($O$5:$O$175&gt;O122))+1</f>
        <v>3</v>
      </c>
    </row>
    <row r="123" s="1" customFormat="1" ht="34.5" customHeight="1" spans="1:16">
      <c r="A123" s="9">
        <v>119</v>
      </c>
      <c r="B123" s="18" t="s">
        <v>332</v>
      </c>
      <c r="C123" s="18" t="s">
        <v>19</v>
      </c>
      <c r="D123" s="123" t="s">
        <v>333</v>
      </c>
      <c r="E123" s="124" t="s">
        <v>334</v>
      </c>
      <c r="F123" s="125" t="s">
        <v>335</v>
      </c>
      <c r="G123" s="14">
        <v>1</v>
      </c>
      <c r="H123" s="15">
        <v>105</v>
      </c>
      <c r="I123" s="15">
        <v>103</v>
      </c>
      <c r="J123" s="15">
        <v>208</v>
      </c>
      <c r="K123" s="24"/>
      <c r="L123" s="25">
        <v>27.7333333333333</v>
      </c>
      <c r="M123" s="26">
        <v>81.4</v>
      </c>
      <c r="N123" s="27">
        <f t="shared" si="4"/>
        <v>48.84</v>
      </c>
      <c r="O123" s="27">
        <f t="shared" si="3"/>
        <v>76.5733333333333</v>
      </c>
      <c r="P123" s="24">
        <f>SUMPRODUCT(($F$5:$F$175=F123)*($O$5:$O$175&gt;O123))+1</f>
        <v>1</v>
      </c>
    </row>
    <row r="124" s="1" customFormat="1" ht="34.5" customHeight="1" spans="1:16">
      <c r="A124" s="9">
        <v>120</v>
      </c>
      <c r="B124" s="18" t="s">
        <v>332</v>
      </c>
      <c r="C124" s="18" t="s">
        <v>19</v>
      </c>
      <c r="D124" s="123" t="s">
        <v>336</v>
      </c>
      <c r="E124" s="124" t="s">
        <v>337</v>
      </c>
      <c r="F124" s="125" t="s">
        <v>335</v>
      </c>
      <c r="G124" s="16"/>
      <c r="H124" s="15">
        <v>91.5</v>
      </c>
      <c r="I124" s="15">
        <v>114.5</v>
      </c>
      <c r="J124" s="15">
        <v>206</v>
      </c>
      <c r="K124" s="24"/>
      <c r="L124" s="25">
        <v>27.4666666666667</v>
      </c>
      <c r="M124" s="26">
        <v>80.8</v>
      </c>
      <c r="N124" s="27">
        <f t="shared" si="4"/>
        <v>48.48</v>
      </c>
      <c r="O124" s="27">
        <f t="shared" si="3"/>
        <v>75.9466666666667</v>
      </c>
      <c r="P124" s="24">
        <f>SUMPRODUCT(($F$5:$F$175=F124)*($O$5:$O$175&gt;O124))+1</f>
        <v>2</v>
      </c>
    </row>
    <row r="125" s="1" customFormat="1" ht="34.5" customHeight="1" spans="1:16">
      <c r="A125" s="9">
        <v>121</v>
      </c>
      <c r="B125" s="18" t="s">
        <v>332</v>
      </c>
      <c r="C125" s="18" t="s">
        <v>19</v>
      </c>
      <c r="D125" s="123" t="s">
        <v>338</v>
      </c>
      <c r="E125" s="124" t="s">
        <v>339</v>
      </c>
      <c r="F125" s="125" t="s">
        <v>335</v>
      </c>
      <c r="G125" s="17"/>
      <c r="H125" s="15">
        <v>95.5</v>
      </c>
      <c r="I125" s="15">
        <v>105</v>
      </c>
      <c r="J125" s="15">
        <v>200.5</v>
      </c>
      <c r="K125" s="24"/>
      <c r="L125" s="25">
        <v>26.7333333333333</v>
      </c>
      <c r="M125" s="26" t="s">
        <v>134</v>
      </c>
      <c r="N125" s="27">
        <v>0</v>
      </c>
      <c r="O125" s="27">
        <f t="shared" si="3"/>
        <v>26.7333333333333</v>
      </c>
      <c r="P125" s="24">
        <f>SUMPRODUCT(($F$5:$F$175=F125)*($O$5:$O$175&gt;O125))+1</f>
        <v>3</v>
      </c>
    </row>
    <row r="126" s="1" customFormat="1" ht="34.5" customHeight="1" spans="1:16">
      <c r="A126" s="9">
        <v>122</v>
      </c>
      <c r="B126" s="18" t="s">
        <v>340</v>
      </c>
      <c r="C126" s="18" t="s">
        <v>19</v>
      </c>
      <c r="D126" s="123" t="s">
        <v>346</v>
      </c>
      <c r="E126" s="124" t="s">
        <v>347</v>
      </c>
      <c r="F126" s="125" t="s">
        <v>343</v>
      </c>
      <c r="G126" s="14">
        <v>1</v>
      </c>
      <c r="H126" s="15">
        <v>97</v>
      </c>
      <c r="I126" s="15">
        <v>104</v>
      </c>
      <c r="J126" s="15">
        <v>201</v>
      </c>
      <c r="K126" s="24"/>
      <c r="L126" s="25">
        <v>26.8</v>
      </c>
      <c r="M126" s="26">
        <v>81.6</v>
      </c>
      <c r="N126" s="27">
        <f t="shared" ref="N126:N144" si="5">M126*0.6</f>
        <v>48.96</v>
      </c>
      <c r="O126" s="27">
        <f t="shared" si="3"/>
        <v>75.76</v>
      </c>
      <c r="P126" s="24">
        <f>SUMPRODUCT(($F$5:$F$175=F126)*($O$5:$O$175&gt;O126))+1</f>
        <v>1</v>
      </c>
    </row>
    <row r="127" s="1" customFormat="1" ht="34.5" customHeight="1" spans="1:16">
      <c r="A127" s="9">
        <v>123</v>
      </c>
      <c r="B127" s="18" t="s">
        <v>340</v>
      </c>
      <c r="C127" s="18" t="s">
        <v>19</v>
      </c>
      <c r="D127" s="123" t="s">
        <v>341</v>
      </c>
      <c r="E127" s="124" t="s">
        <v>342</v>
      </c>
      <c r="F127" s="125" t="s">
        <v>343</v>
      </c>
      <c r="G127" s="16"/>
      <c r="H127" s="15">
        <v>98</v>
      </c>
      <c r="I127" s="15">
        <v>107</v>
      </c>
      <c r="J127" s="15">
        <v>205</v>
      </c>
      <c r="K127" s="24"/>
      <c r="L127" s="25">
        <v>27.3333333333333</v>
      </c>
      <c r="M127" s="26">
        <v>79.4</v>
      </c>
      <c r="N127" s="27">
        <f t="shared" si="5"/>
        <v>47.64</v>
      </c>
      <c r="O127" s="27">
        <f t="shared" si="3"/>
        <v>74.9733333333333</v>
      </c>
      <c r="P127" s="24">
        <f>SUMPRODUCT(($F$5:$F$175=F127)*($O$5:$O$175&gt;O127))+1</f>
        <v>2</v>
      </c>
    </row>
    <row r="128" s="1" customFormat="1" ht="34.5" customHeight="1" spans="1:16">
      <c r="A128" s="9">
        <v>124</v>
      </c>
      <c r="B128" s="18" t="s">
        <v>340</v>
      </c>
      <c r="C128" s="18" t="s">
        <v>19</v>
      </c>
      <c r="D128" s="123" t="s">
        <v>344</v>
      </c>
      <c r="E128" s="124" t="s">
        <v>345</v>
      </c>
      <c r="F128" s="125" t="s">
        <v>343</v>
      </c>
      <c r="G128" s="17"/>
      <c r="H128" s="15">
        <v>106</v>
      </c>
      <c r="I128" s="15">
        <v>99</v>
      </c>
      <c r="J128" s="15">
        <v>205</v>
      </c>
      <c r="K128" s="24"/>
      <c r="L128" s="25">
        <v>27.3333333333333</v>
      </c>
      <c r="M128" s="26">
        <v>77.2</v>
      </c>
      <c r="N128" s="27">
        <f t="shared" si="5"/>
        <v>46.32</v>
      </c>
      <c r="O128" s="27">
        <f t="shared" si="3"/>
        <v>73.6533333333333</v>
      </c>
      <c r="P128" s="24">
        <f>SUMPRODUCT(($F$5:$F$175=F128)*($O$5:$O$175&gt;O128))+1</f>
        <v>3</v>
      </c>
    </row>
    <row r="129" s="1" customFormat="1" ht="34.5" customHeight="1" spans="1:16">
      <c r="A129" s="9">
        <v>125</v>
      </c>
      <c r="B129" s="18" t="s">
        <v>348</v>
      </c>
      <c r="C129" s="18" t="s">
        <v>349</v>
      </c>
      <c r="D129" s="123" t="s">
        <v>353</v>
      </c>
      <c r="E129" s="124" t="s">
        <v>354</v>
      </c>
      <c r="F129" s="125" t="s">
        <v>352</v>
      </c>
      <c r="G129" s="14">
        <v>1</v>
      </c>
      <c r="H129" s="15">
        <v>90.5</v>
      </c>
      <c r="I129" s="15">
        <v>110.5</v>
      </c>
      <c r="J129" s="15">
        <v>201</v>
      </c>
      <c r="K129" s="24"/>
      <c r="L129" s="25">
        <v>26.8</v>
      </c>
      <c r="M129" s="26">
        <v>82.4</v>
      </c>
      <c r="N129" s="27">
        <f t="shared" si="5"/>
        <v>49.44</v>
      </c>
      <c r="O129" s="27">
        <f t="shared" si="3"/>
        <v>76.24</v>
      </c>
      <c r="P129" s="24">
        <f>SUMPRODUCT(($F$5:$F$175=F129)*($O$5:$O$175&gt;O129))+1</f>
        <v>1</v>
      </c>
    </row>
    <row r="130" s="1" customFormat="1" ht="34.5" customHeight="1" spans="1:16">
      <c r="A130" s="9">
        <v>126</v>
      </c>
      <c r="B130" s="18" t="s">
        <v>348</v>
      </c>
      <c r="C130" s="18" t="s">
        <v>349</v>
      </c>
      <c r="D130" s="123" t="s">
        <v>350</v>
      </c>
      <c r="E130" s="124" t="s">
        <v>351</v>
      </c>
      <c r="F130" s="125" t="s">
        <v>352</v>
      </c>
      <c r="G130" s="16"/>
      <c r="H130" s="15">
        <v>104</v>
      </c>
      <c r="I130" s="15">
        <v>108</v>
      </c>
      <c r="J130" s="15">
        <v>212</v>
      </c>
      <c r="K130" s="24"/>
      <c r="L130" s="25">
        <v>28.2666666666667</v>
      </c>
      <c r="M130" s="26">
        <v>79.6</v>
      </c>
      <c r="N130" s="27">
        <f t="shared" si="5"/>
        <v>47.76</v>
      </c>
      <c r="O130" s="27">
        <f t="shared" si="3"/>
        <v>76.0266666666667</v>
      </c>
      <c r="P130" s="24">
        <f>SUMPRODUCT(($F$5:$F$175=F130)*($O$5:$O$175&gt;O130))+1</f>
        <v>2</v>
      </c>
    </row>
    <row r="131" s="1" customFormat="1" ht="34.5" customHeight="1" spans="1:16">
      <c r="A131" s="9">
        <v>127</v>
      </c>
      <c r="B131" s="18" t="s">
        <v>348</v>
      </c>
      <c r="C131" s="18" t="s">
        <v>349</v>
      </c>
      <c r="D131" s="123" t="s">
        <v>355</v>
      </c>
      <c r="E131" s="124" t="s">
        <v>356</v>
      </c>
      <c r="F131" s="125" t="s">
        <v>352</v>
      </c>
      <c r="G131" s="17"/>
      <c r="H131" s="15">
        <v>95.5</v>
      </c>
      <c r="I131" s="15">
        <v>105.5</v>
      </c>
      <c r="J131" s="15">
        <v>201</v>
      </c>
      <c r="K131" s="24"/>
      <c r="L131" s="25">
        <v>26.8</v>
      </c>
      <c r="M131" s="26">
        <v>80.6</v>
      </c>
      <c r="N131" s="27">
        <f t="shared" si="5"/>
        <v>48.36</v>
      </c>
      <c r="O131" s="27">
        <f t="shared" si="3"/>
        <v>75.16</v>
      </c>
      <c r="P131" s="24">
        <f>SUMPRODUCT(($F$5:$F$175=F131)*($O$5:$O$175&gt;O131))+1</f>
        <v>3</v>
      </c>
    </row>
    <row r="132" s="1" customFormat="1" ht="34.5" customHeight="1" spans="1:16">
      <c r="A132" s="9">
        <v>128</v>
      </c>
      <c r="B132" s="18" t="s">
        <v>357</v>
      </c>
      <c r="C132" s="18" t="s">
        <v>358</v>
      </c>
      <c r="D132" s="123" t="s">
        <v>359</v>
      </c>
      <c r="E132" s="124" t="s">
        <v>360</v>
      </c>
      <c r="F132" s="125" t="s">
        <v>361</v>
      </c>
      <c r="G132" s="14">
        <v>1</v>
      </c>
      <c r="H132" s="15">
        <v>102</v>
      </c>
      <c r="I132" s="15">
        <v>115.5</v>
      </c>
      <c r="J132" s="15">
        <v>217.5</v>
      </c>
      <c r="K132" s="24"/>
      <c r="L132" s="25">
        <v>29</v>
      </c>
      <c r="M132" s="26">
        <v>79.8</v>
      </c>
      <c r="N132" s="27">
        <f t="shared" si="5"/>
        <v>47.88</v>
      </c>
      <c r="O132" s="27">
        <f t="shared" si="3"/>
        <v>76.88</v>
      </c>
      <c r="P132" s="24">
        <f>SUMPRODUCT(($F$5:$F$175=F132)*($O$5:$O$175&gt;O132))+1</f>
        <v>1</v>
      </c>
    </row>
    <row r="133" s="1" customFormat="1" ht="34.5" customHeight="1" spans="1:16">
      <c r="A133" s="9">
        <v>129</v>
      </c>
      <c r="B133" s="18" t="s">
        <v>357</v>
      </c>
      <c r="C133" s="18" t="s">
        <v>358</v>
      </c>
      <c r="D133" s="123" t="s">
        <v>362</v>
      </c>
      <c r="E133" s="124" t="s">
        <v>363</v>
      </c>
      <c r="F133" s="125" t="s">
        <v>361</v>
      </c>
      <c r="G133" s="16"/>
      <c r="H133" s="15">
        <v>84</v>
      </c>
      <c r="I133" s="15">
        <v>107</v>
      </c>
      <c r="J133" s="15">
        <v>191</v>
      </c>
      <c r="K133" s="24"/>
      <c r="L133" s="25">
        <v>25.4666666666667</v>
      </c>
      <c r="M133" s="26">
        <v>82.4</v>
      </c>
      <c r="N133" s="27">
        <f t="shared" si="5"/>
        <v>49.44</v>
      </c>
      <c r="O133" s="27">
        <f t="shared" ref="O133:O175" si="6">L133+N133</f>
        <v>74.9066666666667</v>
      </c>
      <c r="P133" s="24">
        <f>SUMPRODUCT(($F$5:$F$175=F133)*($O$5:$O$175&gt;O133))+1</f>
        <v>2</v>
      </c>
    </row>
    <row r="134" s="1" customFormat="1" ht="34.5" customHeight="1" spans="1:16">
      <c r="A134" s="9">
        <v>130</v>
      </c>
      <c r="B134" s="18" t="s">
        <v>357</v>
      </c>
      <c r="C134" s="18" t="s">
        <v>358</v>
      </c>
      <c r="D134" s="123" t="s">
        <v>364</v>
      </c>
      <c r="E134" s="124" t="s">
        <v>365</v>
      </c>
      <c r="F134" s="125" t="s">
        <v>361</v>
      </c>
      <c r="G134" s="17"/>
      <c r="H134" s="15">
        <v>102</v>
      </c>
      <c r="I134" s="15">
        <v>88</v>
      </c>
      <c r="J134" s="15">
        <v>190</v>
      </c>
      <c r="K134" s="24"/>
      <c r="L134" s="25">
        <v>25.3333333333333</v>
      </c>
      <c r="M134" s="26">
        <v>80</v>
      </c>
      <c r="N134" s="27">
        <f t="shared" si="5"/>
        <v>48</v>
      </c>
      <c r="O134" s="27">
        <f t="shared" si="6"/>
        <v>73.3333333333333</v>
      </c>
      <c r="P134" s="24">
        <f>SUMPRODUCT(($F$5:$F$175=F134)*($O$5:$O$175&gt;O134))+1</f>
        <v>3</v>
      </c>
    </row>
    <row r="135" s="1" customFormat="1" ht="34.5" customHeight="1" spans="1:16">
      <c r="A135" s="9">
        <v>131</v>
      </c>
      <c r="B135" s="20" t="s">
        <v>366</v>
      </c>
      <c r="C135" s="20" t="s">
        <v>367</v>
      </c>
      <c r="D135" s="123" t="s">
        <v>368</v>
      </c>
      <c r="E135" s="124" t="s">
        <v>369</v>
      </c>
      <c r="F135" s="125" t="s">
        <v>370</v>
      </c>
      <c r="G135" s="14">
        <v>1</v>
      </c>
      <c r="H135" s="15">
        <v>64.5</v>
      </c>
      <c r="I135" s="15">
        <v>81</v>
      </c>
      <c r="J135" s="15">
        <v>145.5</v>
      </c>
      <c r="K135" s="24"/>
      <c r="L135" s="25">
        <v>19.4</v>
      </c>
      <c r="M135" s="26">
        <v>80</v>
      </c>
      <c r="N135" s="27">
        <f t="shared" si="5"/>
        <v>48</v>
      </c>
      <c r="O135" s="27">
        <f t="shared" si="6"/>
        <v>67.4</v>
      </c>
      <c r="P135" s="24">
        <f>SUMPRODUCT(($F$5:$F$175=F135)*($O$5:$O$175&gt;O135))+1</f>
        <v>1</v>
      </c>
    </row>
    <row r="136" s="1" customFormat="1" ht="34.5" customHeight="1" spans="1:16">
      <c r="A136" s="9">
        <v>132</v>
      </c>
      <c r="B136" s="20" t="s">
        <v>366</v>
      </c>
      <c r="C136" s="20" t="s">
        <v>367</v>
      </c>
      <c r="D136" s="123" t="s">
        <v>371</v>
      </c>
      <c r="E136" s="124" t="s">
        <v>372</v>
      </c>
      <c r="F136" s="125" t="s">
        <v>370</v>
      </c>
      <c r="G136" s="17"/>
      <c r="H136" s="15">
        <v>54.5</v>
      </c>
      <c r="I136" s="15">
        <v>84.5</v>
      </c>
      <c r="J136" s="15">
        <v>139</v>
      </c>
      <c r="K136" s="24"/>
      <c r="L136" s="25">
        <v>18.5333333333333</v>
      </c>
      <c r="M136" s="26">
        <v>72.8</v>
      </c>
      <c r="N136" s="27">
        <f t="shared" si="5"/>
        <v>43.68</v>
      </c>
      <c r="O136" s="27">
        <f t="shared" si="6"/>
        <v>62.2133333333333</v>
      </c>
      <c r="P136" s="24">
        <f>SUMPRODUCT(($F$5:$F$175=F136)*($O$5:$O$175&gt;O136))+1</f>
        <v>2</v>
      </c>
    </row>
    <row r="137" s="1" customFormat="1" ht="34.5" customHeight="1" spans="1:16">
      <c r="A137" s="9">
        <v>133</v>
      </c>
      <c r="B137" s="20" t="s">
        <v>373</v>
      </c>
      <c r="C137" s="20" t="s">
        <v>19</v>
      </c>
      <c r="D137" s="123" t="s">
        <v>374</v>
      </c>
      <c r="E137" s="124" t="s">
        <v>375</v>
      </c>
      <c r="F137" s="125" t="s">
        <v>376</v>
      </c>
      <c r="G137" s="14">
        <v>1</v>
      </c>
      <c r="H137" s="15">
        <v>86.5</v>
      </c>
      <c r="I137" s="15">
        <v>107.5</v>
      </c>
      <c r="J137" s="15">
        <v>194</v>
      </c>
      <c r="K137" s="24"/>
      <c r="L137" s="25">
        <v>25.8666666666667</v>
      </c>
      <c r="M137" s="26">
        <v>83.6</v>
      </c>
      <c r="N137" s="27">
        <f t="shared" si="5"/>
        <v>50.16</v>
      </c>
      <c r="O137" s="27">
        <f t="shared" si="6"/>
        <v>76.0266666666667</v>
      </c>
      <c r="P137" s="24">
        <f>SUMPRODUCT(($F$5:$F$175=F137)*($O$5:$O$175&gt;O137))+1</f>
        <v>1</v>
      </c>
    </row>
    <row r="138" s="1" customFormat="1" ht="34.5" customHeight="1" spans="1:16">
      <c r="A138" s="9">
        <v>134</v>
      </c>
      <c r="B138" s="20" t="s">
        <v>373</v>
      </c>
      <c r="C138" s="20" t="s">
        <v>19</v>
      </c>
      <c r="D138" s="123" t="s">
        <v>377</v>
      </c>
      <c r="E138" s="124" t="s">
        <v>378</v>
      </c>
      <c r="F138" s="125" t="s">
        <v>376</v>
      </c>
      <c r="G138" s="16"/>
      <c r="H138" s="15">
        <v>91</v>
      </c>
      <c r="I138" s="15">
        <v>92.5</v>
      </c>
      <c r="J138" s="15">
        <v>183.5</v>
      </c>
      <c r="K138" s="24"/>
      <c r="L138" s="25">
        <v>24.4666666666667</v>
      </c>
      <c r="M138" s="26">
        <v>83.6</v>
      </c>
      <c r="N138" s="27">
        <f t="shared" si="5"/>
        <v>50.16</v>
      </c>
      <c r="O138" s="27">
        <f t="shared" si="6"/>
        <v>74.6266666666667</v>
      </c>
      <c r="P138" s="24">
        <f>SUMPRODUCT(($F$5:$F$175=F138)*($O$5:$O$175&gt;O138))+1</f>
        <v>2</v>
      </c>
    </row>
    <row r="139" s="1" customFormat="1" ht="34.5" customHeight="1" spans="1:16">
      <c r="A139" s="9">
        <v>135</v>
      </c>
      <c r="B139" s="20" t="s">
        <v>373</v>
      </c>
      <c r="C139" s="20" t="s">
        <v>19</v>
      </c>
      <c r="D139" s="123" t="s">
        <v>379</v>
      </c>
      <c r="E139" s="124" t="s">
        <v>380</v>
      </c>
      <c r="F139" s="125" t="s">
        <v>376</v>
      </c>
      <c r="G139" s="17"/>
      <c r="H139" s="15">
        <v>80</v>
      </c>
      <c r="I139" s="15">
        <v>100</v>
      </c>
      <c r="J139" s="15">
        <v>180</v>
      </c>
      <c r="K139" s="24"/>
      <c r="L139" s="25">
        <v>24</v>
      </c>
      <c r="M139" s="26">
        <v>82.8</v>
      </c>
      <c r="N139" s="27">
        <f t="shared" si="5"/>
        <v>49.68</v>
      </c>
      <c r="O139" s="27">
        <f t="shared" si="6"/>
        <v>73.68</v>
      </c>
      <c r="P139" s="24">
        <f>SUMPRODUCT(($F$5:$F$175=F139)*($O$5:$O$175&gt;O139))+1</f>
        <v>3</v>
      </c>
    </row>
    <row r="140" s="1" customFormat="1" ht="34.5" customHeight="1" spans="1:16">
      <c r="A140" s="9">
        <v>136</v>
      </c>
      <c r="B140" s="20" t="s">
        <v>381</v>
      </c>
      <c r="C140" s="20" t="s">
        <v>19</v>
      </c>
      <c r="D140" s="123" t="s">
        <v>382</v>
      </c>
      <c r="E140" s="124" t="s">
        <v>383</v>
      </c>
      <c r="F140" s="125" t="s">
        <v>384</v>
      </c>
      <c r="G140" s="14">
        <v>1</v>
      </c>
      <c r="H140" s="15">
        <v>106.5</v>
      </c>
      <c r="I140" s="15">
        <v>104</v>
      </c>
      <c r="J140" s="15">
        <v>210.5</v>
      </c>
      <c r="K140" s="24"/>
      <c r="L140" s="25">
        <v>28.0666666666667</v>
      </c>
      <c r="M140" s="26">
        <v>83.6</v>
      </c>
      <c r="N140" s="27">
        <f t="shared" si="5"/>
        <v>50.16</v>
      </c>
      <c r="O140" s="27">
        <f t="shared" si="6"/>
        <v>78.2266666666667</v>
      </c>
      <c r="P140" s="24">
        <f>SUMPRODUCT(($F$5:$F$175=F140)*($O$5:$O$175&gt;O140))+1</f>
        <v>1</v>
      </c>
    </row>
    <row r="141" s="1" customFormat="1" ht="34.5" customHeight="1" spans="1:16">
      <c r="A141" s="9">
        <v>137</v>
      </c>
      <c r="B141" s="20" t="s">
        <v>381</v>
      </c>
      <c r="C141" s="20" t="s">
        <v>19</v>
      </c>
      <c r="D141" s="123" t="s">
        <v>387</v>
      </c>
      <c r="E141" s="124" t="s">
        <v>388</v>
      </c>
      <c r="F141" s="125" t="s">
        <v>384</v>
      </c>
      <c r="G141" s="16"/>
      <c r="H141" s="15">
        <v>86</v>
      </c>
      <c r="I141" s="15">
        <v>107</v>
      </c>
      <c r="J141" s="15">
        <v>193</v>
      </c>
      <c r="K141" s="24"/>
      <c r="L141" s="25">
        <v>25.7333333333333</v>
      </c>
      <c r="M141" s="26">
        <v>82</v>
      </c>
      <c r="N141" s="27">
        <f t="shared" si="5"/>
        <v>49.2</v>
      </c>
      <c r="O141" s="27">
        <f t="shared" si="6"/>
        <v>74.9333333333333</v>
      </c>
      <c r="P141" s="24">
        <f>SUMPRODUCT(($F$5:$F$175=F141)*($O$5:$O$175&gt;O141))+1</f>
        <v>2</v>
      </c>
    </row>
    <row r="142" s="1" customFormat="1" ht="34.5" customHeight="1" spans="1:16">
      <c r="A142" s="9">
        <v>138</v>
      </c>
      <c r="B142" s="20" t="s">
        <v>381</v>
      </c>
      <c r="C142" s="20" t="s">
        <v>19</v>
      </c>
      <c r="D142" s="123" t="s">
        <v>385</v>
      </c>
      <c r="E142" s="124" t="s">
        <v>386</v>
      </c>
      <c r="F142" s="125" t="s">
        <v>384</v>
      </c>
      <c r="G142" s="17"/>
      <c r="H142" s="15">
        <v>107.5</v>
      </c>
      <c r="I142" s="15">
        <v>97.5</v>
      </c>
      <c r="J142" s="15">
        <v>205</v>
      </c>
      <c r="K142" s="24"/>
      <c r="L142" s="25">
        <v>27.3333333333333</v>
      </c>
      <c r="M142" s="26">
        <v>77.8</v>
      </c>
      <c r="N142" s="27">
        <f t="shared" si="5"/>
        <v>46.68</v>
      </c>
      <c r="O142" s="27">
        <f t="shared" si="6"/>
        <v>74.0133333333333</v>
      </c>
      <c r="P142" s="24">
        <f>SUMPRODUCT(($F$5:$F$175=F142)*($O$5:$O$175&gt;O142))+1</f>
        <v>3</v>
      </c>
    </row>
    <row r="143" s="1" customFormat="1" ht="34.5" customHeight="1" spans="1:16">
      <c r="A143" s="9">
        <v>139</v>
      </c>
      <c r="B143" s="20" t="s">
        <v>381</v>
      </c>
      <c r="C143" s="20" t="s">
        <v>19</v>
      </c>
      <c r="D143" s="123" t="s">
        <v>389</v>
      </c>
      <c r="E143" s="124" t="s">
        <v>390</v>
      </c>
      <c r="F143" s="125" t="s">
        <v>391</v>
      </c>
      <c r="G143" s="14">
        <v>1</v>
      </c>
      <c r="H143" s="15">
        <v>93.5</v>
      </c>
      <c r="I143" s="15">
        <v>94</v>
      </c>
      <c r="J143" s="15">
        <v>187.5</v>
      </c>
      <c r="K143" s="24"/>
      <c r="L143" s="25">
        <v>25</v>
      </c>
      <c r="M143" s="26">
        <v>81.8</v>
      </c>
      <c r="N143" s="27">
        <f t="shared" si="5"/>
        <v>49.08</v>
      </c>
      <c r="O143" s="27">
        <f t="shared" si="6"/>
        <v>74.08</v>
      </c>
      <c r="P143" s="24">
        <f>SUMPRODUCT(($F$5:$F$175=F143)*($O$5:$O$175&gt;O143))+1</f>
        <v>1</v>
      </c>
    </row>
    <row r="144" s="1" customFormat="1" ht="34.5" customHeight="1" spans="1:16">
      <c r="A144" s="9">
        <v>140</v>
      </c>
      <c r="B144" s="20" t="s">
        <v>381</v>
      </c>
      <c r="C144" s="20" t="s">
        <v>19</v>
      </c>
      <c r="D144" s="123" t="s">
        <v>394</v>
      </c>
      <c r="E144" s="124" t="s">
        <v>395</v>
      </c>
      <c r="F144" s="125" t="s">
        <v>391</v>
      </c>
      <c r="G144" s="16"/>
      <c r="H144" s="15">
        <v>69.5</v>
      </c>
      <c r="I144" s="15">
        <v>98</v>
      </c>
      <c r="J144" s="15">
        <v>167.5</v>
      </c>
      <c r="K144" s="24"/>
      <c r="L144" s="25">
        <v>22.3333333333333</v>
      </c>
      <c r="M144" s="26">
        <v>83.6</v>
      </c>
      <c r="N144" s="27">
        <f t="shared" si="5"/>
        <v>50.16</v>
      </c>
      <c r="O144" s="27">
        <f t="shared" si="6"/>
        <v>72.4933333333333</v>
      </c>
      <c r="P144" s="24">
        <f>SUMPRODUCT(($F$5:$F$175=F144)*($O$5:$O$175&gt;O144))+1</f>
        <v>2</v>
      </c>
    </row>
    <row r="145" s="1" customFormat="1" ht="34.5" customHeight="1" spans="1:16">
      <c r="A145" s="9">
        <v>141</v>
      </c>
      <c r="B145" s="20" t="s">
        <v>381</v>
      </c>
      <c r="C145" s="20" t="s">
        <v>19</v>
      </c>
      <c r="D145" s="123" t="s">
        <v>392</v>
      </c>
      <c r="E145" s="124" t="s">
        <v>393</v>
      </c>
      <c r="F145" s="125" t="s">
        <v>391</v>
      </c>
      <c r="G145" s="17"/>
      <c r="H145" s="15">
        <v>77.5</v>
      </c>
      <c r="I145" s="15">
        <v>97</v>
      </c>
      <c r="J145" s="15">
        <v>174.5</v>
      </c>
      <c r="K145" s="24"/>
      <c r="L145" s="25">
        <v>23.2666666666667</v>
      </c>
      <c r="M145" s="26" t="s">
        <v>134</v>
      </c>
      <c r="N145" s="27">
        <v>0</v>
      </c>
      <c r="O145" s="27">
        <f t="shared" si="6"/>
        <v>23.2666666666667</v>
      </c>
      <c r="P145" s="24">
        <f>SUMPRODUCT(($F$5:$F$175=F145)*($O$5:$O$175&gt;O145))+1</f>
        <v>3</v>
      </c>
    </row>
    <row r="146" s="1" customFormat="1" ht="34.5" customHeight="1" spans="1:16">
      <c r="A146" s="9">
        <v>142</v>
      </c>
      <c r="B146" s="20" t="s">
        <v>381</v>
      </c>
      <c r="C146" s="20" t="s">
        <v>19</v>
      </c>
      <c r="D146" s="123" t="s">
        <v>396</v>
      </c>
      <c r="E146" s="124" t="s">
        <v>397</v>
      </c>
      <c r="F146" s="125" t="s">
        <v>398</v>
      </c>
      <c r="G146" s="14">
        <v>1</v>
      </c>
      <c r="H146" s="15">
        <v>78.5</v>
      </c>
      <c r="I146" s="15">
        <v>115.5</v>
      </c>
      <c r="J146" s="15">
        <v>194</v>
      </c>
      <c r="K146" s="24"/>
      <c r="L146" s="25">
        <v>25.8666666666667</v>
      </c>
      <c r="M146" s="26">
        <v>85.4</v>
      </c>
      <c r="N146" s="27">
        <f t="shared" ref="N146:N150" si="7">M146*0.6</f>
        <v>51.24</v>
      </c>
      <c r="O146" s="27">
        <f t="shared" si="6"/>
        <v>77.1066666666667</v>
      </c>
      <c r="P146" s="24">
        <f>SUMPRODUCT(($F$5:$F$175=F146)*($O$5:$O$175&gt;O146))+1</f>
        <v>1</v>
      </c>
    </row>
    <row r="147" s="1" customFormat="1" ht="34.5" customHeight="1" spans="1:16">
      <c r="A147" s="9">
        <v>143</v>
      </c>
      <c r="B147" s="20" t="s">
        <v>381</v>
      </c>
      <c r="C147" s="20" t="s">
        <v>19</v>
      </c>
      <c r="D147" s="123" t="s">
        <v>399</v>
      </c>
      <c r="E147" s="124" t="s">
        <v>400</v>
      </c>
      <c r="F147" s="125" t="s">
        <v>398</v>
      </c>
      <c r="G147" s="16"/>
      <c r="H147" s="15">
        <v>98</v>
      </c>
      <c r="I147" s="15">
        <v>94.5</v>
      </c>
      <c r="J147" s="15">
        <v>192.5</v>
      </c>
      <c r="K147" s="24"/>
      <c r="L147" s="25">
        <v>25.6666666666667</v>
      </c>
      <c r="M147" s="26">
        <v>82.4</v>
      </c>
      <c r="N147" s="27">
        <f t="shared" si="7"/>
        <v>49.44</v>
      </c>
      <c r="O147" s="27">
        <f t="shared" si="6"/>
        <v>75.1066666666667</v>
      </c>
      <c r="P147" s="24">
        <f>SUMPRODUCT(($F$5:$F$175=F147)*($O$5:$O$175&gt;O147))+1</f>
        <v>2</v>
      </c>
    </row>
    <row r="148" s="1" customFormat="1" ht="34.5" customHeight="1" spans="1:16">
      <c r="A148" s="9">
        <v>144</v>
      </c>
      <c r="B148" s="20" t="s">
        <v>381</v>
      </c>
      <c r="C148" s="20" t="s">
        <v>19</v>
      </c>
      <c r="D148" s="123" t="s">
        <v>401</v>
      </c>
      <c r="E148" s="124" t="s">
        <v>402</v>
      </c>
      <c r="F148" s="125" t="s">
        <v>398</v>
      </c>
      <c r="G148" s="17"/>
      <c r="H148" s="15">
        <v>87</v>
      </c>
      <c r="I148" s="15">
        <v>90.5</v>
      </c>
      <c r="J148" s="15">
        <v>177.5</v>
      </c>
      <c r="K148" s="24"/>
      <c r="L148" s="25">
        <v>23.6666666666667</v>
      </c>
      <c r="M148" s="26" t="s">
        <v>134</v>
      </c>
      <c r="N148" s="27">
        <v>0</v>
      </c>
      <c r="O148" s="27">
        <f t="shared" si="6"/>
        <v>23.6666666666667</v>
      </c>
      <c r="P148" s="24">
        <f>SUMPRODUCT(($F$5:$F$175=F148)*($O$5:$O$175&gt;O148))+1</f>
        <v>3</v>
      </c>
    </row>
    <row r="149" s="1" customFormat="1" ht="34.5" customHeight="1" spans="1:16">
      <c r="A149" s="9">
        <v>145</v>
      </c>
      <c r="B149" s="18" t="s">
        <v>403</v>
      </c>
      <c r="C149" s="18" t="s">
        <v>19</v>
      </c>
      <c r="D149" s="123" t="s">
        <v>407</v>
      </c>
      <c r="E149" s="124" t="s">
        <v>408</v>
      </c>
      <c r="F149" s="125" t="s">
        <v>406</v>
      </c>
      <c r="G149" s="14">
        <v>1</v>
      </c>
      <c r="H149" s="15">
        <v>78</v>
      </c>
      <c r="I149" s="15">
        <v>101</v>
      </c>
      <c r="J149" s="15">
        <v>179</v>
      </c>
      <c r="K149" s="24"/>
      <c r="L149" s="25">
        <v>23.8666666666667</v>
      </c>
      <c r="M149" s="26">
        <v>82.4</v>
      </c>
      <c r="N149" s="27">
        <f t="shared" si="7"/>
        <v>49.44</v>
      </c>
      <c r="O149" s="27">
        <f t="shared" si="6"/>
        <v>73.3066666666667</v>
      </c>
      <c r="P149" s="24">
        <f>SUMPRODUCT(($F$5:$F$175=F149)*($O$5:$O$175&gt;O149))+1</f>
        <v>1</v>
      </c>
    </row>
    <row r="150" s="1" customFormat="1" ht="34.5" customHeight="1" spans="1:16">
      <c r="A150" s="9">
        <v>146</v>
      </c>
      <c r="B150" s="18" t="s">
        <v>403</v>
      </c>
      <c r="C150" s="18" t="s">
        <v>19</v>
      </c>
      <c r="D150" s="123" t="s">
        <v>404</v>
      </c>
      <c r="E150" s="124" t="s">
        <v>405</v>
      </c>
      <c r="F150" s="125" t="s">
        <v>406</v>
      </c>
      <c r="G150" s="16"/>
      <c r="H150" s="15">
        <v>78.5</v>
      </c>
      <c r="I150" s="15">
        <v>103.5</v>
      </c>
      <c r="J150" s="15">
        <v>182</v>
      </c>
      <c r="K150" s="24"/>
      <c r="L150" s="25">
        <v>24.2666666666667</v>
      </c>
      <c r="M150" s="26">
        <v>80.2</v>
      </c>
      <c r="N150" s="27">
        <f t="shared" si="7"/>
        <v>48.12</v>
      </c>
      <c r="O150" s="27">
        <f t="shared" si="6"/>
        <v>72.3866666666667</v>
      </c>
      <c r="P150" s="24">
        <f>SUMPRODUCT(($F$5:$F$175=F150)*($O$5:$O$175&gt;O150))+1</f>
        <v>2</v>
      </c>
    </row>
    <row r="151" s="1" customFormat="1" ht="34.5" customHeight="1" spans="1:16">
      <c r="A151" s="9">
        <v>147</v>
      </c>
      <c r="B151" s="18" t="s">
        <v>403</v>
      </c>
      <c r="C151" s="18" t="s">
        <v>19</v>
      </c>
      <c r="D151" s="123" t="s">
        <v>409</v>
      </c>
      <c r="E151" s="124" t="s">
        <v>410</v>
      </c>
      <c r="F151" s="125" t="s">
        <v>406</v>
      </c>
      <c r="G151" s="17"/>
      <c r="H151" s="15">
        <v>80</v>
      </c>
      <c r="I151" s="15">
        <v>95.5</v>
      </c>
      <c r="J151" s="15">
        <v>175.5</v>
      </c>
      <c r="K151" s="24"/>
      <c r="L151" s="25">
        <v>23.4</v>
      </c>
      <c r="M151" s="26" t="s">
        <v>134</v>
      </c>
      <c r="N151" s="27">
        <v>0</v>
      </c>
      <c r="O151" s="27">
        <f t="shared" si="6"/>
        <v>23.4</v>
      </c>
      <c r="P151" s="24">
        <f>SUMPRODUCT(($F$5:$F$175=F151)*($O$5:$O$175&gt;O151))+1</f>
        <v>3</v>
      </c>
    </row>
    <row r="152" s="1" customFormat="1" ht="34.5" customHeight="1" spans="1:16">
      <c r="A152" s="9">
        <v>148</v>
      </c>
      <c r="B152" s="20" t="s">
        <v>411</v>
      </c>
      <c r="C152" s="9" t="s">
        <v>19</v>
      </c>
      <c r="D152" s="123" t="s">
        <v>412</v>
      </c>
      <c r="E152" s="124" t="s">
        <v>413</v>
      </c>
      <c r="F152" s="125" t="s">
        <v>414</v>
      </c>
      <c r="G152" s="14">
        <v>1</v>
      </c>
      <c r="H152" s="15">
        <v>76.5</v>
      </c>
      <c r="I152" s="15">
        <v>119</v>
      </c>
      <c r="J152" s="15">
        <v>195.5</v>
      </c>
      <c r="K152" s="24"/>
      <c r="L152" s="25">
        <v>26.0666666666667</v>
      </c>
      <c r="M152" s="26">
        <v>79.8</v>
      </c>
      <c r="N152" s="27">
        <f t="shared" ref="N152:N156" si="8">M152*0.6</f>
        <v>47.88</v>
      </c>
      <c r="O152" s="27">
        <f t="shared" si="6"/>
        <v>73.9466666666667</v>
      </c>
      <c r="P152" s="24">
        <f>SUMPRODUCT(($F$5:$F$175=F152)*($O$5:$O$175&gt;O152))+1</f>
        <v>1</v>
      </c>
    </row>
    <row r="153" s="1" customFormat="1" ht="34.5" customHeight="1" spans="1:16">
      <c r="A153" s="9">
        <v>149</v>
      </c>
      <c r="B153" s="20" t="s">
        <v>411</v>
      </c>
      <c r="C153" s="9" t="s">
        <v>19</v>
      </c>
      <c r="D153" s="123" t="s">
        <v>417</v>
      </c>
      <c r="E153" s="124" t="s">
        <v>418</v>
      </c>
      <c r="F153" s="125" t="s">
        <v>414</v>
      </c>
      <c r="G153" s="16"/>
      <c r="H153" s="15">
        <v>74</v>
      </c>
      <c r="I153" s="15">
        <v>77.5</v>
      </c>
      <c r="J153" s="15">
        <v>151.5</v>
      </c>
      <c r="K153" s="24"/>
      <c r="L153" s="25">
        <v>20.2</v>
      </c>
      <c r="M153" s="26">
        <v>80</v>
      </c>
      <c r="N153" s="27">
        <f t="shared" si="8"/>
        <v>48</v>
      </c>
      <c r="O153" s="27">
        <f t="shared" si="6"/>
        <v>68.2</v>
      </c>
      <c r="P153" s="24">
        <f>SUMPRODUCT(($F$5:$F$175=F153)*($O$5:$O$175&gt;O153))+1</f>
        <v>2</v>
      </c>
    </row>
    <row r="154" s="1" customFormat="1" ht="34.5" customHeight="1" spans="1:16">
      <c r="A154" s="9">
        <v>150</v>
      </c>
      <c r="B154" s="20" t="s">
        <v>411</v>
      </c>
      <c r="C154" s="9" t="s">
        <v>19</v>
      </c>
      <c r="D154" s="123" t="s">
        <v>415</v>
      </c>
      <c r="E154" s="124" t="s">
        <v>416</v>
      </c>
      <c r="F154" s="125" t="s">
        <v>414</v>
      </c>
      <c r="G154" s="17"/>
      <c r="H154" s="15">
        <v>78.5</v>
      </c>
      <c r="I154" s="15">
        <v>74.5</v>
      </c>
      <c r="J154" s="15">
        <v>153</v>
      </c>
      <c r="K154" s="24"/>
      <c r="L154" s="25">
        <v>20.4</v>
      </c>
      <c r="M154" s="26">
        <v>77</v>
      </c>
      <c r="N154" s="27">
        <f t="shared" si="8"/>
        <v>46.2</v>
      </c>
      <c r="O154" s="27">
        <f t="shared" si="6"/>
        <v>66.6</v>
      </c>
      <c r="P154" s="24">
        <f>SUMPRODUCT(($F$5:$F$175=F154)*($O$5:$O$175&gt;O154))+1</f>
        <v>3</v>
      </c>
    </row>
    <row r="155" s="1" customFormat="1" ht="34.5" customHeight="1" spans="1:16">
      <c r="A155" s="9">
        <v>151</v>
      </c>
      <c r="B155" s="20" t="s">
        <v>419</v>
      </c>
      <c r="C155" s="9" t="s">
        <v>19</v>
      </c>
      <c r="D155" s="123" t="s">
        <v>420</v>
      </c>
      <c r="E155" s="124" t="s">
        <v>421</v>
      </c>
      <c r="F155" s="125" t="s">
        <v>422</v>
      </c>
      <c r="G155" s="14">
        <v>1</v>
      </c>
      <c r="H155" s="15">
        <v>80.5</v>
      </c>
      <c r="I155" s="15">
        <v>94.5</v>
      </c>
      <c r="J155" s="15">
        <v>175</v>
      </c>
      <c r="K155" s="24"/>
      <c r="L155" s="25">
        <v>23.3333333333333</v>
      </c>
      <c r="M155" s="26">
        <v>86.2</v>
      </c>
      <c r="N155" s="27">
        <f t="shared" si="8"/>
        <v>51.72</v>
      </c>
      <c r="O155" s="27">
        <f t="shared" si="6"/>
        <v>75.0533333333333</v>
      </c>
      <c r="P155" s="24">
        <f>SUMPRODUCT(($F$5:$F$175=F155)*($O$5:$O$175&gt;O155))+1</f>
        <v>1</v>
      </c>
    </row>
    <row r="156" s="1" customFormat="1" ht="34.5" customHeight="1" spans="1:16">
      <c r="A156" s="9">
        <v>152</v>
      </c>
      <c r="B156" s="20" t="s">
        <v>419</v>
      </c>
      <c r="C156" s="9" t="s">
        <v>19</v>
      </c>
      <c r="D156" s="123" t="s">
        <v>423</v>
      </c>
      <c r="E156" s="124" t="s">
        <v>424</v>
      </c>
      <c r="F156" s="125" t="s">
        <v>422</v>
      </c>
      <c r="G156" s="16"/>
      <c r="H156" s="15">
        <v>82.5</v>
      </c>
      <c r="I156" s="15">
        <v>82</v>
      </c>
      <c r="J156" s="15">
        <v>164.5</v>
      </c>
      <c r="K156" s="24"/>
      <c r="L156" s="25">
        <v>21.9333333333333</v>
      </c>
      <c r="M156" s="26">
        <v>77.8</v>
      </c>
      <c r="N156" s="27">
        <f t="shared" si="8"/>
        <v>46.68</v>
      </c>
      <c r="O156" s="27">
        <f t="shared" si="6"/>
        <v>68.6133333333333</v>
      </c>
      <c r="P156" s="24">
        <f>SUMPRODUCT(($F$5:$F$175=F156)*($O$5:$O$175&gt;O156))+1</f>
        <v>2</v>
      </c>
    </row>
    <row r="157" s="1" customFormat="1" ht="34.5" customHeight="1" spans="1:16">
      <c r="A157" s="9">
        <v>153</v>
      </c>
      <c r="B157" s="20" t="s">
        <v>419</v>
      </c>
      <c r="C157" s="9" t="s">
        <v>19</v>
      </c>
      <c r="D157" s="123" t="s">
        <v>425</v>
      </c>
      <c r="E157" s="124" t="s">
        <v>426</v>
      </c>
      <c r="F157" s="125" t="s">
        <v>422</v>
      </c>
      <c r="G157" s="17"/>
      <c r="H157" s="15">
        <v>78</v>
      </c>
      <c r="I157" s="15">
        <v>86</v>
      </c>
      <c r="J157" s="15">
        <v>164</v>
      </c>
      <c r="K157" s="24"/>
      <c r="L157" s="25">
        <v>21.8666666666667</v>
      </c>
      <c r="M157" s="26" t="s">
        <v>134</v>
      </c>
      <c r="N157" s="27">
        <v>0</v>
      </c>
      <c r="O157" s="27">
        <f t="shared" si="6"/>
        <v>21.8666666666667</v>
      </c>
      <c r="P157" s="24">
        <f>SUMPRODUCT(($F$5:$F$175=F157)*($O$5:$O$175&gt;O157))+1</f>
        <v>3</v>
      </c>
    </row>
    <row r="158" s="1" customFormat="1" ht="34.5" customHeight="1" spans="1:16">
      <c r="A158" s="9">
        <v>154</v>
      </c>
      <c r="B158" s="20" t="s">
        <v>427</v>
      </c>
      <c r="C158" s="20" t="s">
        <v>19</v>
      </c>
      <c r="D158" s="123" t="s">
        <v>433</v>
      </c>
      <c r="E158" s="124" t="s">
        <v>434</v>
      </c>
      <c r="F158" s="125" t="s">
        <v>430</v>
      </c>
      <c r="G158" s="14">
        <v>1</v>
      </c>
      <c r="H158" s="15">
        <v>78</v>
      </c>
      <c r="I158" s="15">
        <v>82.5</v>
      </c>
      <c r="J158" s="15">
        <v>160.5</v>
      </c>
      <c r="K158" s="24"/>
      <c r="L158" s="25">
        <v>21.4</v>
      </c>
      <c r="M158" s="26">
        <v>82.8</v>
      </c>
      <c r="N158" s="27">
        <f t="shared" ref="N158:N165" si="9">M158*0.6</f>
        <v>49.68</v>
      </c>
      <c r="O158" s="27">
        <f t="shared" si="6"/>
        <v>71.08</v>
      </c>
      <c r="P158" s="24">
        <f>SUMPRODUCT(($F$5:$F$175=F158)*($O$5:$O$175&gt;O158))+1</f>
        <v>1</v>
      </c>
    </row>
    <row r="159" s="1" customFormat="1" ht="34.5" customHeight="1" spans="1:16">
      <c r="A159" s="9">
        <v>155</v>
      </c>
      <c r="B159" s="20" t="s">
        <v>427</v>
      </c>
      <c r="C159" s="20" t="s">
        <v>19</v>
      </c>
      <c r="D159" s="123" t="s">
        <v>428</v>
      </c>
      <c r="E159" s="124" t="s">
        <v>429</v>
      </c>
      <c r="F159" s="125" t="s">
        <v>430</v>
      </c>
      <c r="G159" s="16"/>
      <c r="H159" s="15">
        <v>79</v>
      </c>
      <c r="I159" s="15">
        <v>92.5</v>
      </c>
      <c r="J159" s="15">
        <v>171.5</v>
      </c>
      <c r="K159" s="24"/>
      <c r="L159" s="25">
        <v>22.8666666666667</v>
      </c>
      <c r="M159" s="26">
        <v>79.2</v>
      </c>
      <c r="N159" s="27">
        <f t="shared" si="9"/>
        <v>47.52</v>
      </c>
      <c r="O159" s="27">
        <f t="shared" si="6"/>
        <v>70.3866666666667</v>
      </c>
      <c r="P159" s="24">
        <f>SUMPRODUCT(($F$5:$F$175=F159)*($O$5:$O$175&gt;O159))+1</f>
        <v>2</v>
      </c>
    </row>
    <row r="160" s="1" customFormat="1" ht="34.5" customHeight="1" spans="1:16">
      <c r="A160" s="9">
        <v>156</v>
      </c>
      <c r="B160" s="20" t="s">
        <v>427</v>
      </c>
      <c r="C160" s="20" t="s">
        <v>19</v>
      </c>
      <c r="D160" s="123" t="s">
        <v>431</v>
      </c>
      <c r="E160" s="124" t="s">
        <v>432</v>
      </c>
      <c r="F160" s="125" t="s">
        <v>430</v>
      </c>
      <c r="G160" s="17"/>
      <c r="H160" s="15">
        <v>77</v>
      </c>
      <c r="I160" s="15">
        <v>88.5</v>
      </c>
      <c r="J160" s="15">
        <v>165.5</v>
      </c>
      <c r="K160" s="24"/>
      <c r="L160" s="25">
        <v>22.0666666666667</v>
      </c>
      <c r="M160" s="26">
        <v>79.4</v>
      </c>
      <c r="N160" s="27">
        <f t="shared" si="9"/>
        <v>47.64</v>
      </c>
      <c r="O160" s="27">
        <f t="shared" si="6"/>
        <v>69.7066666666667</v>
      </c>
      <c r="P160" s="24">
        <f>SUMPRODUCT(($F$5:$F$175=F160)*($O$5:$O$175&gt;O160))+1</f>
        <v>3</v>
      </c>
    </row>
    <row r="161" s="1" customFormat="1" ht="34.5" customHeight="1" spans="1:16">
      <c r="A161" s="9">
        <v>157</v>
      </c>
      <c r="B161" s="20" t="s">
        <v>427</v>
      </c>
      <c r="C161" s="20" t="s">
        <v>19</v>
      </c>
      <c r="D161" s="123" t="s">
        <v>438</v>
      </c>
      <c r="E161" s="124" t="s">
        <v>439</v>
      </c>
      <c r="F161" s="125" t="s">
        <v>437</v>
      </c>
      <c r="G161" s="14">
        <v>1</v>
      </c>
      <c r="H161" s="15">
        <v>100</v>
      </c>
      <c r="I161" s="15">
        <v>115</v>
      </c>
      <c r="J161" s="15">
        <v>215</v>
      </c>
      <c r="K161" s="24"/>
      <c r="L161" s="25">
        <v>28.6666666666667</v>
      </c>
      <c r="M161" s="26">
        <v>83.2</v>
      </c>
      <c r="N161" s="27">
        <f t="shared" si="9"/>
        <v>49.92</v>
      </c>
      <c r="O161" s="27">
        <f t="shared" si="6"/>
        <v>78.5866666666667</v>
      </c>
      <c r="P161" s="24">
        <f>SUMPRODUCT(($F$5:$F$175=F161)*($O$5:$O$175&gt;O161))+1</f>
        <v>1</v>
      </c>
    </row>
    <row r="162" s="1" customFormat="1" ht="34.5" customHeight="1" spans="1:16">
      <c r="A162" s="9">
        <v>158</v>
      </c>
      <c r="B162" s="20" t="s">
        <v>427</v>
      </c>
      <c r="C162" s="20" t="s">
        <v>19</v>
      </c>
      <c r="D162" s="123" t="s">
        <v>435</v>
      </c>
      <c r="E162" s="124" t="s">
        <v>436</v>
      </c>
      <c r="F162" s="125" t="s">
        <v>437</v>
      </c>
      <c r="G162" s="16"/>
      <c r="H162" s="15">
        <v>99.5</v>
      </c>
      <c r="I162" s="15">
        <v>117</v>
      </c>
      <c r="J162" s="15">
        <v>216.5</v>
      </c>
      <c r="K162" s="24"/>
      <c r="L162" s="25">
        <v>28.8666666666667</v>
      </c>
      <c r="M162" s="26">
        <v>80.4</v>
      </c>
      <c r="N162" s="27">
        <f t="shared" si="9"/>
        <v>48.24</v>
      </c>
      <c r="O162" s="27">
        <f t="shared" si="6"/>
        <v>77.1066666666667</v>
      </c>
      <c r="P162" s="24">
        <f>SUMPRODUCT(($F$5:$F$175=F162)*($O$5:$O$175&gt;O162))+1</f>
        <v>2</v>
      </c>
    </row>
    <row r="163" s="1" customFormat="1" ht="34.5" customHeight="1" spans="1:16">
      <c r="A163" s="9">
        <v>159</v>
      </c>
      <c r="B163" s="20" t="s">
        <v>427</v>
      </c>
      <c r="C163" s="20" t="s">
        <v>19</v>
      </c>
      <c r="D163" s="123" t="s">
        <v>440</v>
      </c>
      <c r="E163" s="124" t="s">
        <v>441</v>
      </c>
      <c r="F163" s="125" t="s">
        <v>437</v>
      </c>
      <c r="G163" s="17"/>
      <c r="H163" s="15">
        <v>102</v>
      </c>
      <c r="I163" s="15">
        <v>104.5</v>
      </c>
      <c r="J163" s="15">
        <v>206.5</v>
      </c>
      <c r="K163" s="24"/>
      <c r="L163" s="25">
        <v>27.5333333333333</v>
      </c>
      <c r="M163" s="26">
        <v>82.2</v>
      </c>
      <c r="N163" s="27">
        <f t="shared" si="9"/>
        <v>49.32</v>
      </c>
      <c r="O163" s="27">
        <f t="shared" si="6"/>
        <v>76.8533333333333</v>
      </c>
      <c r="P163" s="24">
        <f>SUMPRODUCT(($F$5:$F$175=F163)*($O$5:$O$175&gt;O163))+1</f>
        <v>3</v>
      </c>
    </row>
    <row r="164" s="1" customFormat="1" ht="34.5" customHeight="1" spans="1:16">
      <c r="A164" s="9">
        <v>160</v>
      </c>
      <c r="B164" s="20" t="s">
        <v>442</v>
      </c>
      <c r="C164" s="20" t="s">
        <v>19</v>
      </c>
      <c r="D164" s="123" t="s">
        <v>443</v>
      </c>
      <c r="E164" s="124" t="s">
        <v>444</v>
      </c>
      <c r="F164" s="125" t="s">
        <v>445</v>
      </c>
      <c r="G164" s="14">
        <v>1</v>
      </c>
      <c r="H164" s="15">
        <v>79</v>
      </c>
      <c r="I164" s="15">
        <v>86.5</v>
      </c>
      <c r="J164" s="15">
        <v>165.5</v>
      </c>
      <c r="K164" s="24">
        <v>5</v>
      </c>
      <c r="L164" s="25">
        <v>24.0666666666667</v>
      </c>
      <c r="M164" s="26">
        <v>83.4</v>
      </c>
      <c r="N164" s="27">
        <f t="shared" si="9"/>
        <v>50.04</v>
      </c>
      <c r="O164" s="27">
        <f t="shared" si="6"/>
        <v>74.1066666666667</v>
      </c>
      <c r="P164" s="24">
        <f>SUMPRODUCT(($F$5:$F$175=F164)*($O$5:$O$175&gt;O164))+1</f>
        <v>1</v>
      </c>
    </row>
    <row r="165" s="1" customFormat="1" ht="34.5" customHeight="1" spans="1:16">
      <c r="A165" s="9">
        <v>161</v>
      </c>
      <c r="B165" s="20" t="s">
        <v>442</v>
      </c>
      <c r="C165" s="20" t="s">
        <v>19</v>
      </c>
      <c r="D165" s="123" t="s">
        <v>448</v>
      </c>
      <c r="E165" s="124" t="s">
        <v>449</v>
      </c>
      <c r="F165" s="125" t="s">
        <v>445</v>
      </c>
      <c r="G165" s="16"/>
      <c r="H165" s="15">
        <v>66</v>
      </c>
      <c r="I165" s="15">
        <v>80.5</v>
      </c>
      <c r="J165" s="15">
        <v>146.5</v>
      </c>
      <c r="K165" s="24"/>
      <c r="L165" s="25">
        <v>19.5333333333333</v>
      </c>
      <c r="M165" s="26">
        <v>80</v>
      </c>
      <c r="N165" s="27">
        <f t="shared" si="9"/>
        <v>48</v>
      </c>
      <c r="O165" s="27">
        <f t="shared" si="6"/>
        <v>67.5333333333333</v>
      </c>
      <c r="P165" s="24">
        <f>SUMPRODUCT(($F$5:$F$175=F165)*($O$5:$O$175&gt;O165))+1</f>
        <v>2</v>
      </c>
    </row>
    <row r="166" s="1" customFormat="1" ht="34.5" customHeight="1" spans="1:16">
      <c r="A166" s="9">
        <v>162</v>
      </c>
      <c r="B166" s="20" t="s">
        <v>442</v>
      </c>
      <c r="C166" s="20" t="s">
        <v>19</v>
      </c>
      <c r="D166" s="123" t="s">
        <v>446</v>
      </c>
      <c r="E166" s="124" t="s">
        <v>447</v>
      </c>
      <c r="F166" s="125" t="s">
        <v>445</v>
      </c>
      <c r="G166" s="17"/>
      <c r="H166" s="15">
        <v>67</v>
      </c>
      <c r="I166" s="15">
        <v>105</v>
      </c>
      <c r="J166" s="15">
        <v>172</v>
      </c>
      <c r="K166" s="24"/>
      <c r="L166" s="25">
        <v>22.9333333333333</v>
      </c>
      <c r="M166" s="26" t="s">
        <v>134</v>
      </c>
      <c r="N166" s="27">
        <v>0</v>
      </c>
      <c r="O166" s="27">
        <f t="shared" si="6"/>
        <v>22.9333333333333</v>
      </c>
      <c r="P166" s="24">
        <f>SUMPRODUCT(($F$5:$F$175=F166)*($O$5:$O$175&gt;O166))+1</f>
        <v>3</v>
      </c>
    </row>
    <row r="167" s="1" customFormat="1" ht="34.5" customHeight="1" spans="1:16">
      <c r="A167" s="9">
        <v>163</v>
      </c>
      <c r="B167" s="20" t="s">
        <v>450</v>
      </c>
      <c r="C167" s="20" t="s">
        <v>19</v>
      </c>
      <c r="D167" s="123" t="s">
        <v>451</v>
      </c>
      <c r="E167" s="124" t="s">
        <v>452</v>
      </c>
      <c r="F167" s="125" t="s">
        <v>453</v>
      </c>
      <c r="G167" s="14">
        <v>1</v>
      </c>
      <c r="H167" s="15">
        <v>60</v>
      </c>
      <c r="I167" s="15">
        <v>80.5</v>
      </c>
      <c r="J167" s="15">
        <v>140.5</v>
      </c>
      <c r="K167" s="24"/>
      <c r="L167" s="25">
        <v>18.7333333333333</v>
      </c>
      <c r="M167" s="26">
        <v>82.2</v>
      </c>
      <c r="N167" s="27">
        <f t="shared" ref="N167:N175" si="10">M167*0.6</f>
        <v>49.32</v>
      </c>
      <c r="O167" s="27">
        <f t="shared" si="6"/>
        <v>68.0533333333333</v>
      </c>
      <c r="P167" s="24">
        <f>SUMPRODUCT(($F$5:$F$175=F167)*($O$5:$O$175&gt;O167))+1</f>
        <v>1</v>
      </c>
    </row>
    <row r="168" s="1" customFormat="1" ht="34.5" customHeight="1" spans="1:16">
      <c r="A168" s="9">
        <v>164</v>
      </c>
      <c r="B168" s="20" t="s">
        <v>450</v>
      </c>
      <c r="C168" s="20" t="s">
        <v>19</v>
      </c>
      <c r="D168" s="123" t="s">
        <v>456</v>
      </c>
      <c r="E168" s="124" t="s">
        <v>457</v>
      </c>
      <c r="F168" s="125" t="s">
        <v>453</v>
      </c>
      <c r="G168" s="16"/>
      <c r="H168" s="15">
        <v>57.5</v>
      </c>
      <c r="I168" s="15">
        <v>55.5</v>
      </c>
      <c r="J168" s="15">
        <v>113</v>
      </c>
      <c r="K168" s="24"/>
      <c r="L168" s="25">
        <v>15.0666666666667</v>
      </c>
      <c r="M168" s="26">
        <v>79.2</v>
      </c>
      <c r="N168" s="27">
        <f t="shared" si="10"/>
        <v>47.52</v>
      </c>
      <c r="O168" s="27">
        <f t="shared" si="6"/>
        <v>62.5866666666667</v>
      </c>
      <c r="P168" s="24">
        <f>SUMPRODUCT(($F$5:$F$175=F168)*($O$5:$O$175&gt;O168))+1</f>
        <v>2</v>
      </c>
    </row>
    <row r="169" s="1" customFormat="1" ht="34.5" customHeight="1" spans="1:16">
      <c r="A169" s="9">
        <v>165</v>
      </c>
      <c r="B169" s="20" t="s">
        <v>450</v>
      </c>
      <c r="C169" s="20" t="s">
        <v>19</v>
      </c>
      <c r="D169" s="123" t="s">
        <v>454</v>
      </c>
      <c r="E169" s="124" t="s">
        <v>455</v>
      </c>
      <c r="F169" s="125" t="s">
        <v>453</v>
      </c>
      <c r="G169" s="17"/>
      <c r="H169" s="15">
        <v>55.5</v>
      </c>
      <c r="I169" s="15">
        <v>80.5</v>
      </c>
      <c r="J169" s="15">
        <v>136</v>
      </c>
      <c r="K169" s="24"/>
      <c r="L169" s="25">
        <v>18.1333333333333</v>
      </c>
      <c r="M169" s="26">
        <v>73.2</v>
      </c>
      <c r="N169" s="27">
        <f t="shared" si="10"/>
        <v>43.92</v>
      </c>
      <c r="O169" s="27">
        <f t="shared" si="6"/>
        <v>62.0533333333333</v>
      </c>
      <c r="P169" s="24">
        <f>SUMPRODUCT(($F$5:$F$175=F169)*($O$5:$O$175&gt;O169))+1</f>
        <v>3</v>
      </c>
    </row>
    <row r="170" s="1" customFormat="1" ht="34.5" customHeight="1" spans="1:16">
      <c r="A170" s="9">
        <v>166</v>
      </c>
      <c r="B170" s="20" t="s">
        <v>458</v>
      </c>
      <c r="C170" s="20" t="s">
        <v>19</v>
      </c>
      <c r="D170" s="123" t="s">
        <v>459</v>
      </c>
      <c r="E170" s="124" t="s">
        <v>460</v>
      </c>
      <c r="F170" s="125" t="s">
        <v>461</v>
      </c>
      <c r="G170" s="14">
        <v>1</v>
      </c>
      <c r="H170" s="15">
        <v>80.5</v>
      </c>
      <c r="I170" s="15">
        <v>84</v>
      </c>
      <c r="J170" s="15">
        <v>164.5</v>
      </c>
      <c r="K170" s="24"/>
      <c r="L170" s="25">
        <v>21.9333333333333</v>
      </c>
      <c r="M170" s="26">
        <v>82.4</v>
      </c>
      <c r="N170" s="27">
        <f t="shared" si="10"/>
        <v>49.44</v>
      </c>
      <c r="O170" s="27">
        <f t="shared" si="6"/>
        <v>71.3733333333333</v>
      </c>
      <c r="P170" s="24">
        <f>SUMPRODUCT(($F$5:$F$175=F170)*($O$5:$O$175&gt;O170))+1</f>
        <v>1</v>
      </c>
    </row>
    <row r="171" s="1" customFormat="1" ht="34.5" customHeight="1" spans="1:16">
      <c r="A171" s="9">
        <v>167</v>
      </c>
      <c r="B171" s="20" t="s">
        <v>458</v>
      </c>
      <c r="C171" s="20" t="s">
        <v>19</v>
      </c>
      <c r="D171" s="123" t="s">
        <v>462</v>
      </c>
      <c r="E171" s="124" t="s">
        <v>463</v>
      </c>
      <c r="F171" s="125" t="s">
        <v>461</v>
      </c>
      <c r="G171" s="16"/>
      <c r="H171" s="15">
        <v>59.5</v>
      </c>
      <c r="I171" s="15">
        <v>64</v>
      </c>
      <c r="J171" s="15">
        <v>123.5</v>
      </c>
      <c r="K171" s="24"/>
      <c r="L171" s="25">
        <v>16.4666666666667</v>
      </c>
      <c r="M171" s="26">
        <v>74.8</v>
      </c>
      <c r="N171" s="27">
        <f t="shared" si="10"/>
        <v>44.88</v>
      </c>
      <c r="O171" s="27">
        <f t="shared" si="6"/>
        <v>61.3466666666667</v>
      </c>
      <c r="P171" s="24">
        <f>SUMPRODUCT(($F$5:$F$175=F171)*($O$5:$O$175&gt;O171))+1</f>
        <v>2</v>
      </c>
    </row>
    <row r="172" s="1" customFormat="1" ht="34.5" customHeight="1" spans="1:16">
      <c r="A172" s="9">
        <v>168</v>
      </c>
      <c r="B172" s="20" t="s">
        <v>458</v>
      </c>
      <c r="C172" s="20" t="s">
        <v>19</v>
      </c>
      <c r="D172" s="123" t="s">
        <v>464</v>
      </c>
      <c r="E172" s="124" t="s">
        <v>465</v>
      </c>
      <c r="F172" s="125" t="s">
        <v>461</v>
      </c>
      <c r="G172" s="17"/>
      <c r="H172" s="15">
        <v>51.5</v>
      </c>
      <c r="I172" s="15">
        <v>71</v>
      </c>
      <c r="J172" s="15">
        <v>122.5</v>
      </c>
      <c r="K172" s="24"/>
      <c r="L172" s="25">
        <v>16.3333333333333</v>
      </c>
      <c r="M172" s="26">
        <v>74</v>
      </c>
      <c r="N172" s="27">
        <f t="shared" si="10"/>
        <v>44.4</v>
      </c>
      <c r="O172" s="27">
        <f t="shared" si="6"/>
        <v>60.7333333333333</v>
      </c>
      <c r="P172" s="24">
        <f>SUMPRODUCT(($F$5:$F$175=F172)*($O$5:$O$175&gt;O172))+1</f>
        <v>3</v>
      </c>
    </row>
    <row r="173" s="1" customFormat="1" ht="34.5" customHeight="1" spans="1:16">
      <c r="A173" s="9">
        <v>169</v>
      </c>
      <c r="B173" s="20" t="s">
        <v>466</v>
      </c>
      <c r="C173" s="20" t="s">
        <v>19</v>
      </c>
      <c r="D173" s="123" t="s">
        <v>467</v>
      </c>
      <c r="E173" s="124" t="s">
        <v>468</v>
      </c>
      <c r="F173" s="125" t="s">
        <v>469</v>
      </c>
      <c r="G173" s="14">
        <v>1</v>
      </c>
      <c r="H173" s="15">
        <v>88</v>
      </c>
      <c r="I173" s="15">
        <v>95.5</v>
      </c>
      <c r="J173" s="15">
        <v>183.5</v>
      </c>
      <c r="K173" s="24"/>
      <c r="L173" s="25">
        <v>24.4666666666667</v>
      </c>
      <c r="M173" s="26">
        <v>80</v>
      </c>
      <c r="N173" s="27">
        <f t="shared" si="10"/>
        <v>48</v>
      </c>
      <c r="O173" s="27">
        <f t="shared" si="6"/>
        <v>72.4666666666667</v>
      </c>
      <c r="P173" s="24">
        <f>SUMPRODUCT(($F$5:$F$175=F173)*($O$5:$O$175&gt;O173))+1</f>
        <v>1</v>
      </c>
    </row>
    <row r="174" s="1" customFormat="1" ht="34.5" customHeight="1" spans="1:16">
      <c r="A174" s="9">
        <v>170</v>
      </c>
      <c r="B174" s="20" t="s">
        <v>466</v>
      </c>
      <c r="C174" s="20" t="s">
        <v>19</v>
      </c>
      <c r="D174" s="123" t="s">
        <v>472</v>
      </c>
      <c r="E174" s="124" t="s">
        <v>473</v>
      </c>
      <c r="F174" s="125" t="s">
        <v>469</v>
      </c>
      <c r="G174" s="16"/>
      <c r="H174" s="15">
        <v>67</v>
      </c>
      <c r="I174" s="15">
        <v>87</v>
      </c>
      <c r="J174" s="15">
        <v>154</v>
      </c>
      <c r="K174" s="24"/>
      <c r="L174" s="25">
        <v>20.5333333333333</v>
      </c>
      <c r="M174" s="26">
        <v>78.8</v>
      </c>
      <c r="N174" s="27">
        <f t="shared" si="10"/>
        <v>47.28</v>
      </c>
      <c r="O174" s="27">
        <f t="shared" si="6"/>
        <v>67.8133333333333</v>
      </c>
      <c r="P174" s="24">
        <f>SUMPRODUCT(($F$5:$F$175=F174)*($O$5:$O$175&gt;O174))+1</f>
        <v>2</v>
      </c>
    </row>
    <row r="175" s="1" customFormat="1" ht="34.5" customHeight="1" spans="1:16">
      <c r="A175" s="9">
        <v>171</v>
      </c>
      <c r="B175" s="20" t="s">
        <v>466</v>
      </c>
      <c r="C175" s="20" t="s">
        <v>19</v>
      </c>
      <c r="D175" s="123" t="s">
        <v>470</v>
      </c>
      <c r="E175" s="124" t="s">
        <v>471</v>
      </c>
      <c r="F175" s="125" t="s">
        <v>469</v>
      </c>
      <c r="G175" s="17"/>
      <c r="H175" s="15">
        <v>68.5</v>
      </c>
      <c r="I175" s="15">
        <v>97.5</v>
      </c>
      <c r="J175" s="15">
        <v>166</v>
      </c>
      <c r="K175" s="24"/>
      <c r="L175" s="25">
        <v>22.1333333333333</v>
      </c>
      <c r="M175" s="26">
        <v>74.2</v>
      </c>
      <c r="N175" s="27">
        <f t="shared" si="10"/>
        <v>44.52</v>
      </c>
      <c r="O175" s="27">
        <f t="shared" si="6"/>
        <v>66.6533333333333</v>
      </c>
      <c r="P175" s="24">
        <f>SUMPRODUCT(($F$5:$F$175=F175)*($O$5:$O$175&gt;O175))+1</f>
        <v>3</v>
      </c>
    </row>
  </sheetData>
  <autoFilter ref="A4:P175">
    <extLst/>
  </autoFilter>
  <mergeCells count="54">
    <mergeCell ref="A2:P2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8"/>
    <mergeCell ref="G59:G64"/>
    <mergeCell ref="G65:G67"/>
    <mergeCell ref="G68:G70"/>
    <mergeCell ref="G71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4"/>
    <mergeCell ref="G105:G110"/>
    <mergeCell ref="G111:G113"/>
    <mergeCell ref="G114:G116"/>
    <mergeCell ref="G117:G119"/>
    <mergeCell ref="G120:G122"/>
    <mergeCell ref="G123:G125"/>
    <mergeCell ref="G126:G128"/>
    <mergeCell ref="G129:G131"/>
    <mergeCell ref="G132:G134"/>
    <mergeCell ref="G135:G136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</mergeCells>
  <pageMargins left="0.944444444444444" right="0.904861111111111" top="0.786805555555556" bottom="0.369444444444444" header="0.314583333333333" footer="0.314583333333333"/>
  <pageSetup paperSize="9" scale="82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Sheet1 (2)</vt:lpstr>
      <vt:lpstr>Sheet1 (3)</vt:lpstr>
      <vt:lpstr>最终成绩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maybe</cp:lastModifiedBy>
  <dcterms:created xsi:type="dcterms:W3CDTF">2021-06-30T14:10:00Z</dcterms:created>
  <cp:lastPrinted>2021-06-30T14:31:00Z</cp:lastPrinted>
  <dcterms:modified xsi:type="dcterms:W3CDTF">2022-07-25T01:08:16Z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5A8490234AF045DFABA8ED25C768AAC8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