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530"/>
  </bookViews>
  <sheets>
    <sheet name="2022年新野县校园招聘医务人员现场确认人员名单" sheetId="1" r:id="rId1"/>
  </sheets>
  <definedNames>
    <definedName name="_xlnm._FilterDatabase" localSheetId="0" hidden="1">'2022年新野县校园招聘医务人员现场确认人员名单'!$C$3:$D$23</definedName>
    <definedName name="_xlnm.Print_Titles" localSheetId="0">'2022年新野县校园招聘医务人员现场确认人员名单'!$3:$3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A23" i="1" l="1"/>
  <c r="C23" i="1"/>
  <c r="A22" i="1"/>
  <c r="C22" i="1"/>
  <c r="A21" i="1"/>
  <c r="C21" i="1"/>
  <c r="A11" i="1"/>
  <c r="C11" i="1"/>
  <c r="A10" i="1"/>
  <c r="C10" i="1"/>
  <c r="A20" i="1"/>
  <c r="C20" i="1"/>
  <c r="A19" i="1"/>
  <c r="C19" i="1"/>
  <c r="A18" i="1"/>
  <c r="C18" i="1"/>
  <c r="A17" i="1"/>
  <c r="C17" i="1"/>
  <c r="A9" i="1"/>
  <c r="C9" i="1"/>
  <c r="A16" i="1"/>
  <c r="C16" i="1"/>
  <c r="A8" i="1"/>
  <c r="C8" i="1"/>
  <c r="A15" i="1"/>
  <c r="C15" i="1"/>
  <c r="A14" i="1"/>
  <c r="C14" i="1"/>
  <c r="A13" i="1"/>
  <c r="C13" i="1"/>
  <c r="A7" i="1"/>
  <c r="C7" i="1"/>
  <c r="A6" i="1"/>
  <c r="C6" i="1"/>
  <c r="A5" i="1"/>
  <c r="C5" i="1"/>
  <c r="A12" i="1"/>
  <c r="C12" i="1"/>
  <c r="A4" i="1"/>
  <c r="C4" i="1"/>
</calcChain>
</file>

<file path=xl/sharedStrings.xml><?xml version="1.0" encoding="utf-8"?>
<sst xmlns="http://schemas.openxmlformats.org/spreadsheetml/2006/main" count="95" uniqueCount="36">
  <si>
    <t>岗位代码</t>
  </si>
  <si>
    <t>岗位名称</t>
  </si>
  <si>
    <t>姓名</t>
  </si>
  <si>
    <t>中西医结合</t>
  </si>
  <si>
    <t>护理学</t>
  </si>
  <si>
    <t>备注</t>
    <phoneticPr fontId="1" type="noConversion"/>
  </si>
  <si>
    <t>准考证号</t>
    <phoneticPr fontId="1" type="noConversion"/>
  </si>
  <si>
    <t>2022年新野县校园招聘医务人员面试人员名单</t>
    <phoneticPr fontId="1" type="noConversion"/>
  </si>
  <si>
    <t>20220723020</t>
  </si>
  <si>
    <t>医学影像</t>
  </si>
  <si>
    <t>20220723006</t>
  </si>
  <si>
    <t>20220723007</t>
  </si>
  <si>
    <t>20220723005</t>
  </si>
  <si>
    <t>20220723012</t>
  </si>
  <si>
    <t>20220723024</t>
  </si>
  <si>
    <t>20220723008</t>
  </si>
  <si>
    <t>20220723016</t>
  </si>
  <si>
    <t>20220723021</t>
  </si>
  <si>
    <t>20220723004</t>
  </si>
  <si>
    <t>20220723022</t>
  </si>
  <si>
    <t>20220723014</t>
  </si>
  <si>
    <t>20220723025</t>
  </si>
  <si>
    <t>20220723017</t>
  </si>
  <si>
    <t>20220723011</t>
  </si>
  <si>
    <t>20220723027</t>
  </si>
  <si>
    <t>医学检验</t>
  </si>
  <si>
    <t>20220723010</t>
  </si>
  <si>
    <t>20220723026</t>
  </si>
  <si>
    <t>20220723001</t>
  </si>
  <si>
    <t>20220723015</t>
  </si>
  <si>
    <t>20220723002</t>
  </si>
  <si>
    <t>20220723009</t>
  </si>
  <si>
    <t>20220723019</t>
  </si>
  <si>
    <t>20220723013</t>
  </si>
  <si>
    <t>急需紧缺岗位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</si>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</sst>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H11" sqref="H11"/>
    </sheetView>
  </sheetViews>
  <sheetFormatPr defaultRowHeight="14.1" customHeight="1" x14ac:dyDescent="0.15"/>
  <cols>
    <col min="1" max="5" width="14.25" style="1" customWidth="1"/>
  </cols>
  <sheetData>
    <row r="1" spans="1:5" ht="14.1" customHeight="1" x14ac:dyDescent="0.15">
      <c r="A1" s="1" t="s">
        <v>35</v>
      </c>
    </row>
    <row r="2" spans="1:5" ht="42" customHeight="1" x14ac:dyDescent="0.15">
      <c r="A2" s="4" t="s">
        <v>7</v>
      </c>
      <c r="B2" s="4"/>
      <c r="C2" s="4"/>
      <c r="D2" s="4"/>
      <c r="E2" s="4"/>
    </row>
    <row r="3" spans="1:5" ht="19.5" customHeight="1" x14ac:dyDescent="0.15">
      <c r="A3" s="2" t="s">
        <v>2</v>
      </c>
      <c r="B3" s="2" t="s">
        <v>6</v>
      </c>
      <c r="C3" s="2" t="s">
        <v>0</v>
      </c>
      <c r="D3" s="2" t="s">
        <v>1</v>
      </c>
      <c r="E3" s="2" t="s">
        <v>5</v>
      </c>
    </row>
    <row r="4" spans="1:5" ht="14.1" customHeight="1" x14ac:dyDescent="0.15">
      <c r="A4" s="3" t="str">
        <f>"吕祖鑫"</f>
        <v>吕祖鑫</v>
      </c>
      <c r="B4" s="3"/>
      <c r="C4" s="3" t="str">
        <f t="shared" ref="C4:C11" si="0">"2002"</f>
        <v>2002</v>
      </c>
      <c r="D4" s="3" t="s">
        <v>3</v>
      </c>
      <c r="E4" s="3" t="s">
        <v>34</v>
      </c>
    </row>
    <row r="5" spans="1:5" ht="14.1" customHeight="1" x14ac:dyDescent="0.15">
      <c r="A5" s="3" t="str">
        <f>"齐冬雨"</f>
        <v>齐冬雨</v>
      </c>
      <c r="B5" s="3"/>
      <c r="C5" s="3" t="str">
        <f t="shared" si="0"/>
        <v>2002</v>
      </c>
      <c r="D5" s="3" t="s">
        <v>3</v>
      </c>
      <c r="E5" s="3" t="s">
        <v>34</v>
      </c>
    </row>
    <row r="6" spans="1:5" ht="14.1" customHeight="1" x14ac:dyDescent="0.15">
      <c r="A6" s="3" t="str">
        <f>"栗悦"</f>
        <v>栗悦</v>
      </c>
      <c r="B6" s="3"/>
      <c r="C6" s="3" t="str">
        <f t="shared" si="0"/>
        <v>2002</v>
      </c>
      <c r="D6" s="3" t="s">
        <v>3</v>
      </c>
      <c r="E6" s="3" t="s">
        <v>34</v>
      </c>
    </row>
    <row r="7" spans="1:5" ht="14.1" customHeight="1" x14ac:dyDescent="0.15">
      <c r="A7" s="3" t="str">
        <f>"杨爽"</f>
        <v>杨爽</v>
      </c>
      <c r="B7" s="3"/>
      <c r="C7" s="3" t="str">
        <f t="shared" si="0"/>
        <v>2002</v>
      </c>
      <c r="D7" s="3" t="s">
        <v>3</v>
      </c>
      <c r="E7" s="3" t="s">
        <v>34</v>
      </c>
    </row>
    <row r="8" spans="1:5" ht="14.1" customHeight="1" x14ac:dyDescent="0.15">
      <c r="A8" s="3" t="str">
        <f>"齐瑞铉"</f>
        <v>齐瑞铉</v>
      </c>
      <c r="B8" s="3"/>
      <c r="C8" s="3" t="str">
        <f t="shared" si="0"/>
        <v>2002</v>
      </c>
      <c r="D8" s="3" t="s">
        <v>3</v>
      </c>
      <c r="E8" s="3" t="s">
        <v>34</v>
      </c>
    </row>
    <row r="9" spans="1:5" ht="14.1" customHeight="1" x14ac:dyDescent="0.15">
      <c r="A9" s="3" t="str">
        <f>"魏丹"</f>
        <v>魏丹</v>
      </c>
      <c r="B9" s="3"/>
      <c r="C9" s="3" t="str">
        <f t="shared" si="0"/>
        <v>2002</v>
      </c>
      <c r="D9" s="3" t="s">
        <v>3</v>
      </c>
      <c r="E9" s="3" t="s">
        <v>34</v>
      </c>
    </row>
    <row r="10" spans="1:5" ht="14.1" customHeight="1" x14ac:dyDescent="0.15">
      <c r="A10" s="3" t="str">
        <f>"陶卓"</f>
        <v>陶卓</v>
      </c>
      <c r="B10" s="3"/>
      <c r="C10" s="3" t="str">
        <f t="shared" si="0"/>
        <v>2002</v>
      </c>
      <c r="D10" s="3" t="s">
        <v>3</v>
      </c>
      <c r="E10" s="3" t="s">
        <v>34</v>
      </c>
    </row>
    <row r="11" spans="1:5" ht="14.1" customHeight="1" x14ac:dyDescent="0.15">
      <c r="A11" s="3" t="str">
        <f>"杨宇欣"</f>
        <v>杨宇欣</v>
      </c>
      <c r="B11" s="3"/>
      <c r="C11" s="3" t="str">
        <f t="shared" si="0"/>
        <v>2002</v>
      </c>
      <c r="D11" s="3" t="s">
        <v>3</v>
      </c>
      <c r="E11" s="3" t="s">
        <v>34</v>
      </c>
    </row>
    <row r="12" spans="1:5" ht="14.1" customHeight="1" x14ac:dyDescent="0.15">
      <c r="A12" s="3" t="str">
        <f>"翁娜"</f>
        <v>翁娜</v>
      </c>
      <c r="B12" s="3"/>
      <c r="C12" s="3" t="str">
        <f t="shared" ref="C12:C23" si="1">"2003"</f>
        <v>2003</v>
      </c>
      <c r="D12" s="3" t="s">
        <v>4</v>
      </c>
      <c r="E12" s="3" t="s">
        <v>34</v>
      </c>
    </row>
    <row r="13" spans="1:5" ht="14.1" customHeight="1" x14ac:dyDescent="0.15">
      <c r="A13" s="3" t="str">
        <f>"吴旭晖"</f>
        <v>吴旭晖</v>
      </c>
      <c r="B13" s="3"/>
      <c r="C13" s="3" t="str">
        <f t="shared" si="1"/>
        <v>2003</v>
      </c>
      <c r="D13" s="3" t="s">
        <v>4</v>
      </c>
      <c r="E13" s="3" t="s">
        <v>34</v>
      </c>
    </row>
    <row r="14" spans="1:5" ht="14.1" customHeight="1" x14ac:dyDescent="0.15">
      <c r="A14" s="3" t="str">
        <f>"邵敬亚"</f>
        <v>邵敬亚</v>
      </c>
      <c r="B14" s="3"/>
      <c r="C14" s="3" t="str">
        <f t="shared" si="1"/>
        <v>2003</v>
      </c>
      <c r="D14" s="3" t="s">
        <v>4</v>
      </c>
      <c r="E14" s="3" t="s">
        <v>34</v>
      </c>
    </row>
    <row r="15" spans="1:5" ht="14.1" customHeight="1" x14ac:dyDescent="0.15">
      <c r="A15" s="3" t="str">
        <f>"齐嘉翾"</f>
        <v>齐嘉翾</v>
      </c>
      <c r="B15" s="3"/>
      <c r="C15" s="3" t="str">
        <f t="shared" si="1"/>
        <v>2003</v>
      </c>
      <c r="D15" s="3" t="s">
        <v>4</v>
      </c>
      <c r="E15" s="3" t="s">
        <v>34</v>
      </c>
    </row>
    <row r="16" spans="1:5" ht="14.1" customHeight="1" x14ac:dyDescent="0.15">
      <c r="A16" s="3" t="str">
        <f>"樊露露"</f>
        <v>樊露露</v>
      </c>
      <c r="B16" s="3"/>
      <c r="C16" s="3" t="str">
        <f t="shared" si="1"/>
        <v>2003</v>
      </c>
      <c r="D16" s="3" t="s">
        <v>4</v>
      </c>
      <c r="E16" s="3" t="s">
        <v>34</v>
      </c>
    </row>
    <row r="17" spans="1:5" ht="14.1" customHeight="1" x14ac:dyDescent="0.15">
      <c r="A17" s="3" t="str">
        <f>"李晓燕"</f>
        <v>李晓燕</v>
      </c>
      <c r="B17" s="3"/>
      <c r="C17" s="3" t="str">
        <f t="shared" si="1"/>
        <v>2003</v>
      </c>
      <c r="D17" s="3" t="s">
        <v>4</v>
      </c>
      <c r="E17" s="3" t="s">
        <v>34</v>
      </c>
    </row>
    <row r="18" spans="1:5" ht="14.1" customHeight="1" x14ac:dyDescent="0.15">
      <c r="A18" s="3" t="str">
        <f>"李娅"</f>
        <v>李娅</v>
      </c>
      <c r="B18" s="3"/>
      <c r="C18" s="3" t="str">
        <f t="shared" si="1"/>
        <v>2003</v>
      </c>
      <c r="D18" s="3" t="s">
        <v>4</v>
      </c>
      <c r="E18" s="3" t="s">
        <v>34</v>
      </c>
    </row>
    <row r="19" spans="1:5" ht="14.1" customHeight="1" x14ac:dyDescent="0.15">
      <c r="A19" s="3" t="str">
        <f>"冯晓琦"</f>
        <v>冯晓琦</v>
      </c>
      <c r="B19" s="3"/>
      <c r="C19" s="3" t="str">
        <f t="shared" si="1"/>
        <v>2003</v>
      </c>
      <c r="D19" s="3" t="s">
        <v>4</v>
      </c>
      <c r="E19" s="3" t="s">
        <v>34</v>
      </c>
    </row>
    <row r="20" spans="1:5" ht="14.1" customHeight="1" x14ac:dyDescent="0.15">
      <c r="A20" s="3" t="str">
        <f>"张素"</f>
        <v>张素</v>
      </c>
      <c r="B20" s="3"/>
      <c r="C20" s="3" t="str">
        <f t="shared" si="1"/>
        <v>2003</v>
      </c>
      <c r="D20" s="3" t="s">
        <v>4</v>
      </c>
      <c r="E20" s="3" t="s">
        <v>34</v>
      </c>
    </row>
    <row r="21" spans="1:5" ht="14.1" customHeight="1" x14ac:dyDescent="0.15">
      <c r="A21" s="3" t="str">
        <f>"赵寒"</f>
        <v>赵寒</v>
      </c>
      <c r="B21" s="3"/>
      <c r="C21" s="3" t="str">
        <f t="shared" si="1"/>
        <v>2003</v>
      </c>
      <c r="D21" s="3" t="s">
        <v>4</v>
      </c>
      <c r="E21" s="3" t="s">
        <v>34</v>
      </c>
    </row>
    <row r="22" spans="1:5" ht="14.1" customHeight="1" x14ac:dyDescent="0.15">
      <c r="A22" s="3" t="str">
        <f>"陶杨"</f>
        <v>陶杨</v>
      </c>
      <c r="B22" s="3"/>
      <c r="C22" s="3" t="str">
        <f t="shared" si="1"/>
        <v>2003</v>
      </c>
      <c r="D22" s="3" t="s">
        <v>4</v>
      </c>
      <c r="E22" s="3" t="s">
        <v>34</v>
      </c>
    </row>
    <row r="23" spans="1:5" ht="14.1" customHeight="1" x14ac:dyDescent="0.15">
      <c r="A23" s="3" t="str">
        <f>"张峥"</f>
        <v>张峥</v>
      </c>
      <c r="B23" s="3"/>
      <c r="C23" s="3" t="str">
        <f t="shared" si="1"/>
        <v>2003</v>
      </c>
      <c r="D23" s="3" t="s">
        <v>4</v>
      </c>
      <c r="E23" s="3" t="s">
        <v>34</v>
      </c>
    </row>
    <row r="24" spans="1:5" ht="14.1" customHeight="1" x14ac:dyDescent="0.15">
      <c r="A24" s="3" t="str">
        <f>"黄金迪"</f>
        <v>黄金迪</v>
      </c>
      <c r="B24" s="3" t="s">
        <v>8</v>
      </c>
      <c r="C24" s="3" t="str">
        <f t="shared" ref="C24:C38" si="2">"2005"</f>
        <v>2005</v>
      </c>
      <c r="D24" s="3" t="s">
        <v>9</v>
      </c>
      <c r="E24" s="5"/>
    </row>
    <row r="25" spans="1:5" ht="14.1" customHeight="1" x14ac:dyDescent="0.15">
      <c r="A25" s="3" t="str">
        <f>"王硕"</f>
        <v>王硕</v>
      </c>
      <c r="B25" s="3" t="s">
        <v>10</v>
      </c>
      <c r="C25" s="3" t="str">
        <f t="shared" si="2"/>
        <v>2005</v>
      </c>
      <c r="D25" s="3" t="s">
        <v>9</v>
      </c>
      <c r="E25" s="5"/>
    </row>
    <row r="26" spans="1:5" ht="14.1" customHeight="1" x14ac:dyDescent="0.15">
      <c r="A26" s="3" t="str">
        <f>"王汉平"</f>
        <v>王汉平</v>
      </c>
      <c r="B26" s="3" t="s">
        <v>11</v>
      </c>
      <c r="C26" s="3" t="str">
        <f t="shared" si="2"/>
        <v>2005</v>
      </c>
      <c r="D26" s="3" t="s">
        <v>9</v>
      </c>
      <c r="E26" s="5"/>
    </row>
    <row r="27" spans="1:5" ht="14.1" customHeight="1" x14ac:dyDescent="0.15">
      <c r="A27" s="3" t="str">
        <f>"曾庆琨"</f>
        <v>曾庆琨</v>
      </c>
      <c r="B27" s="3" t="s">
        <v>12</v>
      </c>
      <c r="C27" s="3" t="str">
        <f t="shared" si="2"/>
        <v>2005</v>
      </c>
      <c r="D27" s="3" t="s">
        <v>9</v>
      </c>
      <c r="E27" s="5"/>
    </row>
    <row r="28" spans="1:5" ht="14.1" customHeight="1" x14ac:dyDescent="0.15">
      <c r="A28" s="3" t="str">
        <f>"贾腾飞"</f>
        <v>贾腾飞</v>
      </c>
      <c r="B28" s="3" t="s">
        <v>13</v>
      </c>
      <c r="C28" s="3" t="str">
        <f t="shared" si="2"/>
        <v>2005</v>
      </c>
      <c r="D28" s="3" t="s">
        <v>9</v>
      </c>
      <c r="E28" s="5"/>
    </row>
    <row r="29" spans="1:5" ht="14.1" customHeight="1" x14ac:dyDescent="0.15">
      <c r="A29" s="3" t="str">
        <f>"白莹"</f>
        <v>白莹</v>
      </c>
      <c r="B29" s="3" t="s">
        <v>14</v>
      </c>
      <c r="C29" s="3" t="str">
        <f t="shared" si="2"/>
        <v>2005</v>
      </c>
      <c r="D29" s="3" t="s">
        <v>9</v>
      </c>
      <c r="E29" s="5"/>
    </row>
    <row r="30" spans="1:5" ht="14.1" customHeight="1" x14ac:dyDescent="0.15">
      <c r="A30" s="3" t="str">
        <f>"杨晓培"</f>
        <v>杨晓培</v>
      </c>
      <c r="B30" s="3" t="s">
        <v>15</v>
      </c>
      <c r="C30" s="3" t="str">
        <f t="shared" si="2"/>
        <v>2005</v>
      </c>
      <c r="D30" s="3" t="s">
        <v>9</v>
      </c>
      <c r="E30" s="5"/>
    </row>
    <row r="31" spans="1:5" ht="14.1" customHeight="1" x14ac:dyDescent="0.15">
      <c r="A31" s="3" t="str">
        <f>"陶梦馨"</f>
        <v>陶梦馨</v>
      </c>
      <c r="B31" s="3" t="s">
        <v>16</v>
      </c>
      <c r="C31" s="3" t="str">
        <f t="shared" si="2"/>
        <v>2005</v>
      </c>
      <c r="D31" s="3" t="s">
        <v>9</v>
      </c>
      <c r="E31" s="5"/>
    </row>
    <row r="32" spans="1:5" ht="14.1" customHeight="1" x14ac:dyDescent="0.15">
      <c r="A32" s="3" t="str">
        <f>"李丰"</f>
        <v>李丰</v>
      </c>
      <c r="B32" s="3" t="s">
        <v>17</v>
      </c>
      <c r="C32" s="3" t="str">
        <f t="shared" si="2"/>
        <v>2005</v>
      </c>
      <c r="D32" s="3" t="s">
        <v>9</v>
      </c>
      <c r="E32" s="5"/>
    </row>
    <row r="33" spans="1:5" ht="14.1" customHeight="1" x14ac:dyDescent="0.15">
      <c r="A33" s="3" t="str">
        <f>"黄思源"</f>
        <v>黄思源</v>
      </c>
      <c r="B33" s="3" t="s">
        <v>18</v>
      </c>
      <c r="C33" s="3" t="str">
        <f t="shared" si="2"/>
        <v>2005</v>
      </c>
      <c r="D33" s="3" t="s">
        <v>9</v>
      </c>
      <c r="E33" s="5"/>
    </row>
    <row r="34" spans="1:5" ht="14.1" customHeight="1" x14ac:dyDescent="0.15">
      <c r="A34" s="3" t="str">
        <f>"鲁兆卓"</f>
        <v>鲁兆卓</v>
      </c>
      <c r="B34" s="3" t="s">
        <v>19</v>
      </c>
      <c r="C34" s="3" t="str">
        <f t="shared" si="2"/>
        <v>2005</v>
      </c>
      <c r="D34" s="3" t="s">
        <v>9</v>
      </c>
      <c r="E34" s="5"/>
    </row>
    <row r="35" spans="1:5" ht="14.1" customHeight="1" x14ac:dyDescent="0.15">
      <c r="A35" s="3" t="str">
        <f>"艾梦琪"</f>
        <v>艾梦琪</v>
      </c>
      <c r="B35" s="3" t="s">
        <v>20</v>
      </c>
      <c r="C35" s="3" t="str">
        <f t="shared" si="2"/>
        <v>2005</v>
      </c>
      <c r="D35" s="3" t="s">
        <v>9</v>
      </c>
      <c r="E35" s="5"/>
    </row>
    <row r="36" spans="1:5" ht="14.1" customHeight="1" x14ac:dyDescent="0.15">
      <c r="A36" s="3" t="str">
        <f>"王海娥"</f>
        <v>王海娥</v>
      </c>
      <c r="B36" s="3" t="s">
        <v>21</v>
      </c>
      <c r="C36" s="3" t="str">
        <f t="shared" si="2"/>
        <v>2005</v>
      </c>
      <c r="D36" s="3" t="s">
        <v>9</v>
      </c>
      <c r="E36" s="5"/>
    </row>
    <row r="37" spans="1:5" ht="14.1" customHeight="1" x14ac:dyDescent="0.15">
      <c r="A37" s="3" t="str">
        <f>"夏佳"</f>
        <v>夏佳</v>
      </c>
      <c r="B37" s="3" t="s">
        <v>22</v>
      </c>
      <c r="C37" s="3" t="str">
        <f t="shared" si="2"/>
        <v>2005</v>
      </c>
      <c r="D37" s="3" t="s">
        <v>9</v>
      </c>
      <c r="E37" s="5"/>
    </row>
    <row r="38" spans="1:5" ht="14.1" customHeight="1" x14ac:dyDescent="0.15">
      <c r="A38" s="3" t="str">
        <f>"杨世鑫"</f>
        <v>杨世鑫</v>
      </c>
      <c r="B38" s="3" t="s">
        <v>23</v>
      </c>
      <c r="C38" s="3" t="str">
        <f t="shared" si="2"/>
        <v>2005</v>
      </c>
      <c r="D38" s="3" t="s">
        <v>9</v>
      </c>
      <c r="E38" s="5"/>
    </row>
    <row r="39" spans="1:5" ht="14.1" customHeight="1" x14ac:dyDescent="0.15">
      <c r="A39" s="3" t="str">
        <f>"孙楠"</f>
        <v>孙楠</v>
      </c>
      <c r="B39" s="3" t="s">
        <v>24</v>
      </c>
      <c r="C39" s="3" t="str">
        <f t="shared" ref="C39:C47" si="3">"2006"</f>
        <v>2006</v>
      </c>
      <c r="D39" s="3" t="s">
        <v>25</v>
      </c>
      <c r="E39" s="5"/>
    </row>
    <row r="40" spans="1:5" ht="14.1" customHeight="1" x14ac:dyDescent="0.15">
      <c r="A40" s="3" t="str">
        <f>"王瑶"</f>
        <v>王瑶</v>
      </c>
      <c r="B40" s="3" t="s">
        <v>26</v>
      </c>
      <c r="C40" s="3" t="str">
        <f t="shared" si="3"/>
        <v>2006</v>
      </c>
      <c r="D40" s="3" t="s">
        <v>25</v>
      </c>
      <c r="E40" s="5"/>
    </row>
    <row r="41" spans="1:5" ht="14.1" customHeight="1" x14ac:dyDescent="0.15">
      <c r="A41" s="3" t="str">
        <f>"卢宇鹏"</f>
        <v>卢宇鹏</v>
      </c>
      <c r="B41" s="3" t="s">
        <v>27</v>
      </c>
      <c r="C41" s="3" t="str">
        <f t="shared" si="3"/>
        <v>2006</v>
      </c>
      <c r="D41" s="3" t="s">
        <v>25</v>
      </c>
      <c r="E41" s="5"/>
    </row>
    <row r="42" spans="1:5" ht="14.1" customHeight="1" x14ac:dyDescent="0.15">
      <c r="A42" s="3" t="str">
        <f>"任雪晴"</f>
        <v>任雪晴</v>
      </c>
      <c r="B42" s="3" t="s">
        <v>28</v>
      </c>
      <c r="C42" s="3" t="str">
        <f t="shared" si="3"/>
        <v>2006</v>
      </c>
      <c r="D42" s="3" t="s">
        <v>25</v>
      </c>
      <c r="E42" s="5"/>
    </row>
    <row r="43" spans="1:5" ht="14.1" customHeight="1" x14ac:dyDescent="0.15">
      <c r="A43" s="3" t="str">
        <f>"黄增辉"</f>
        <v>黄增辉</v>
      </c>
      <c r="B43" s="3" t="s">
        <v>29</v>
      </c>
      <c r="C43" s="3" t="str">
        <f t="shared" si="3"/>
        <v>2006</v>
      </c>
      <c r="D43" s="3" t="s">
        <v>25</v>
      </c>
      <c r="E43" s="5"/>
    </row>
    <row r="44" spans="1:5" ht="14.1" customHeight="1" x14ac:dyDescent="0.15">
      <c r="A44" s="3" t="str">
        <f>"魏一凡"</f>
        <v>魏一凡</v>
      </c>
      <c r="B44" s="3" t="s">
        <v>30</v>
      </c>
      <c r="C44" s="3" t="str">
        <f t="shared" si="3"/>
        <v>2006</v>
      </c>
      <c r="D44" s="3" t="s">
        <v>25</v>
      </c>
      <c r="E44" s="5"/>
    </row>
    <row r="45" spans="1:5" ht="14.1" customHeight="1" x14ac:dyDescent="0.15">
      <c r="A45" s="3" t="str">
        <f>"高瑾"</f>
        <v>高瑾</v>
      </c>
      <c r="B45" s="3" t="s">
        <v>31</v>
      </c>
      <c r="C45" s="3" t="str">
        <f t="shared" si="3"/>
        <v>2006</v>
      </c>
      <c r="D45" s="3" t="s">
        <v>25</v>
      </c>
      <c r="E45" s="5"/>
    </row>
    <row r="46" spans="1:5" ht="14.1" customHeight="1" x14ac:dyDescent="0.15">
      <c r="A46" s="3" t="str">
        <f>"刘楠"</f>
        <v>刘楠</v>
      </c>
      <c r="B46" s="3" t="s">
        <v>32</v>
      </c>
      <c r="C46" s="3" t="str">
        <f t="shared" si="3"/>
        <v>2006</v>
      </c>
      <c r="D46" s="3" t="s">
        <v>25</v>
      </c>
      <c r="E46" s="5"/>
    </row>
    <row r="47" spans="1:5" ht="14.1" customHeight="1" x14ac:dyDescent="0.15">
      <c r="A47" s="3" t="str">
        <f>"胡楠"</f>
        <v>胡楠</v>
      </c>
      <c r="B47" s="3" t="s">
        <v>33</v>
      </c>
      <c r="C47" s="3" t="str">
        <f t="shared" si="3"/>
        <v>2006</v>
      </c>
      <c r="D47" s="3" t="s">
        <v>25</v>
      </c>
      <c r="E47" s="5"/>
    </row>
    <row r="48" spans="1:5" ht="14.1" customHeight="1" x14ac:dyDescent="0.15">
      <c r="E48" s="6"/>
    </row>
    <row r="49" spans="5:5" ht="14.1" customHeight="1" x14ac:dyDescent="0.15">
      <c r="E49" s="6"/>
    </row>
  </sheetData>
  <autoFilter ref="C3:D23">
    <sortState ref="C4:E77">
      <sortCondition ref="C3:C77"/>
    </sortState>
  </autoFilter>
  <mergeCells count="1">
    <mergeCell ref="A2:E2"/>
  </mergeCells>
  <phoneticPr fontId="1" type="noConversion"/>
  <printOptions horizontalCentered="1"/>
  <pageMargins left="0.74803149606299213" right="0.74803149606299213" top="0.25" bottom="0.27559055118110237" header="0.17" footer="0.15748031496062992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2022年新野县校园招聘医务人员现场确认人员名单</vt:lpstr>
      <vt:lpstr>'2022年新野县校园招聘医务人员现场确认人员名单'!Print_Titles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2022-07-23T06:06:34Z</cp:lastPrinted>
  <dcterms:created xsi:type="dcterms:W3CDTF">2022-07-22T07:40:25Z</dcterms:created>
  <dcterms:modified xsi:type="dcterms:W3CDTF">2022-07-23T06:06:39Z</dcterms:modified>
</cp:coreProperties>
</file>