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理工校园招聘医护人员20220722\公告15号面试\"/>
    </mc:Choice>
  </mc:AlternateContent>
  <bookViews>
    <workbookView xWindow="0" yWindow="0" windowWidth="20475" windowHeight="7920"/>
  </bookViews>
  <sheets>
    <sheet name="2022年新野县校园招聘医务人员笔试人员名单" sheetId="1" r:id="rId1"/>
  </sheets>
  <definedNames>
    <definedName name="_xlnm._FilterDatabase" localSheetId="0" hidden="1">'2022年新野县校园招聘医务人员笔试人员名单'!$A$3:$F$31</definedName>
  </definedNames>
  <calcPr calcId="162913"/>
</workbook>
</file>

<file path=xl/calcChain.xml><?xml version="1.0" encoding="utf-8"?>
<calcChain xmlns="http://schemas.openxmlformats.org/spreadsheetml/2006/main">
  <c r="C31" i="1" l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A4" i="1"/>
</calcChain>
</file>

<file path=xl/sharedStrings.xml><?xml version="1.0" encoding="utf-8"?>
<sst xmlns="http://schemas.openxmlformats.org/spreadsheetml/2006/main" count="65" uniqueCount="39">
  <si>
    <t>2022年新野县校园招聘医务人员笔试成绩</t>
  </si>
  <si>
    <t>姓名</t>
  </si>
  <si>
    <t>准考证号</t>
  </si>
  <si>
    <t>岗位代码</t>
  </si>
  <si>
    <t>岗位名称</t>
  </si>
  <si>
    <t>笔试成绩</t>
  </si>
  <si>
    <t>备注</t>
  </si>
  <si>
    <t>20220723001</t>
  </si>
  <si>
    <t>医学检验</t>
  </si>
  <si>
    <t>20220723002</t>
  </si>
  <si>
    <t>20220723003</t>
  </si>
  <si>
    <t>医学影像</t>
  </si>
  <si>
    <t>20220723004</t>
  </si>
  <si>
    <t>20220723005</t>
  </si>
  <si>
    <t>20220723006</t>
  </si>
  <si>
    <t>20220723007</t>
  </si>
  <si>
    <t>20220723008</t>
  </si>
  <si>
    <t>20220723009</t>
  </si>
  <si>
    <t>20220723010</t>
  </si>
  <si>
    <t>20220723011</t>
  </si>
  <si>
    <t>20220723012</t>
  </si>
  <si>
    <t>20220723013</t>
  </si>
  <si>
    <t>20220723014</t>
  </si>
  <si>
    <t>20220723015</t>
  </si>
  <si>
    <t>20220723016</t>
  </si>
  <si>
    <t>20220723017</t>
  </si>
  <si>
    <t>20220723018</t>
  </si>
  <si>
    <t>20220723019</t>
  </si>
  <si>
    <t>20220723020</t>
  </si>
  <si>
    <t>20220723021</t>
  </si>
  <si>
    <t>20220723022</t>
  </si>
  <si>
    <t>20220723023</t>
  </si>
  <si>
    <t>缺考</t>
  </si>
  <si>
    <t>20220723024</t>
  </si>
  <si>
    <t>20220723025</t>
  </si>
  <si>
    <t>20220723026</t>
  </si>
  <si>
    <t>20220723027</t>
  </si>
  <si>
    <t>20220723028</t>
  </si>
  <si>
    <t>附件1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</si>
</sst>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5" x14ac:knownFonts="1"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Arial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K5" sqref="K5"/>
    </sheetView>
  </sheetViews>
  <sheetFormatPr defaultColWidth="9" defaultRowHeight="14.1" customHeight="1" x14ac:dyDescent="0.15"/>
  <cols>
    <col min="1" max="1" width="9.375" style="1" customWidth="1"/>
    <col min="2" max="2" width="13" style="1" customWidth="1"/>
    <col min="3" max="3" width="8.125" style="1" customWidth="1"/>
    <col min="4" max="4" width="10.625" style="1" customWidth="1"/>
    <col min="5" max="6" width="13" style="1" customWidth="1"/>
  </cols>
  <sheetData>
    <row r="1" spans="1:6" ht="14.1" customHeight="1" x14ac:dyDescent="0.15">
      <c r="A1" s="1" t="s">
        <v>38</v>
      </c>
    </row>
    <row r="2" spans="1:6" ht="41.25" customHeight="1" x14ac:dyDescent="0.15">
      <c r="A2" s="8" t="s">
        <v>0</v>
      </c>
      <c r="B2" s="8"/>
      <c r="C2" s="8"/>
      <c r="D2" s="8"/>
      <c r="E2" s="8"/>
      <c r="F2" s="8"/>
    </row>
    <row r="3" spans="1:6" ht="18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</row>
    <row r="4" spans="1:6" ht="21" customHeight="1" x14ac:dyDescent="0.2">
      <c r="A4" s="4" t="str">
        <f>"任雪晴"</f>
        <v>任雪晴</v>
      </c>
      <c r="B4" s="4" t="s">
        <v>7</v>
      </c>
      <c r="C4" s="4" t="str">
        <f>"2006"</f>
        <v>2006</v>
      </c>
      <c r="D4" s="5" t="s">
        <v>8</v>
      </c>
      <c r="E4" s="6">
        <v>56.6</v>
      </c>
      <c r="F4" s="7"/>
    </row>
    <row r="5" spans="1:6" ht="21" customHeight="1" x14ac:dyDescent="0.2">
      <c r="A5" s="4" t="str">
        <f>"魏一凡"</f>
        <v>魏一凡</v>
      </c>
      <c r="B5" s="4" t="s">
        <v>9</v>
      </c>
      <c r="C5" s="4" t="str">
        <f>"2006"</f>
        <v>2006</v>
      </c>
      <c r="D5" s="5" t="s">
        <v>8</v>
      </c>
      <c r="E5" s="6">
        <v>50.4</v>
      </c>
      <c r="F5" s="7"/>
    </row>
    <row r="6" spans="1:6" ht="21" customHeight="1" x14ac:dyDescent="0.2">
      <c r="A6" s="4" t="str">
        <f>"程路"</f>
        <v>程路</v>
      </c>
      <c r="B6" s="4" t="s">
        <v>10</v>
      </c>
      <c r="C6" s="4" t="str">
        <f t="shared" ref="C6" si="0">"2005"</f>
        <v>2005</v>
      </c>
      <c r="D6" s="5" t="s">
        <v>11</v>
      </c>
      <c r="E6" s="6">
        <v>43.85</v>
      </c>
      <c r="F6" s="7"/>
    </row>
    <row r="7" spans="1:6" ht="21" customHeight="1" x14ac:dyDescent="0.2">
      <c r="A7" s="4" t="str">
        <f>"黄思源"</f>
        <v>黄思源</v>
      </c>
      <c r="B7" s="4" t="s">
        <v>12</v>
      </c>
      <c r="C7" s="4" t="str">
        <f>"2005"</f>
        <v>2005</v>
      </c>
      <c r="D7" s="5" t="s">
        <v>11</v>
      </c>
      <c r="E7" s="6">
        <v>54.25</v>
      </c>
      <c r="F7" s="7"/>
    </row>
    <row r="8" spans="1:6" ht="21" customHeight="1" x14ac:dyDescent="0.2">
      <c r="A8" s="4" t="str">
        <f>"曾庆琨"</f>
        <v>曾庆琨</v>
      </c>
      <c r="B8" s="4" t="s">
        <v>13</v>
      </c>
      <c r="C8" s="4" t="str">
        <f>"2005"</f>
        <v>2005</v>
      </c>
      <c r="D8" s="5" t="s">
        <v>11</v>
      </c>
      <c r="E8" s="6">
        <v>66.75</v>
      </c>
      <c r="F8" s="7"/>
    </row>
    <row r="9" spans="1:6" ht="21" customHeight="1" x14ac:dyDescent="0.2">
      <c r="A9" s="4" t="str">
        <f>"王硕"</f>
        <v>王硕</v>
      </c>
      <c r="B9" s="4" t="s">
        <v>14</v>
      </c>
      <c r="C9" s="4" t="str">
        <f>"2005"</f>
        <v>2005</v>
      </c>
      <c r="D9" s="5" t="s">
        <v>11</v>
      </c>
      <c r="E9" s="6">
        <v>70.05</v>
      </c>
      <c r="F9" s="7"/>
    </row>
    <row r="10" spans="1:6" ht="21" customHeight="1" x14ac:dyDescent="0.2">
      <c r="A10" s="4" t="str">
        <f>"王汉平"</f>
        <v>王汉平</v>
      </c>
      <c r="B10" s="4" t="s">
        <v>15</v>
      </c>
      <c r="C10" s="4" t="str">
        <f>"2005"</f>
        <v>2005</v>
      </c>
      <c r="D10" s="5" t="s">
        <v>11</v>
      </c>
      <c r="E10" s="6">
        <v>69.650000000000006</v>
      </c>
      <c r="F10" s="7"/>
    </row>
    <row r="11" spans="1:6" ht="21" customHeight="1" x14ac:dyDescent="0.2">
      <c r="A11" s="4" t="str">
        <f>"杨晓培"</f>
        <v>杨晓培</v>
      </c>
      <c r="B11" s="4" t="s">
        <v>16</v>
      </c>
      <c r="C11" s="4" t="str">
        <f>"2005"</f>
        <v>2005</v>
      </c>
      <c r="D11" s="5" t="s">
        <v>11</v>
      </c>
      <c r="E11" s="6">
        <v>62.05</v>
      </c>
      <c r="F11" s="7"/>
    </row>
    <row r="12" spans="1:6" ht="21" customHeight="1" x14ac:dyDescent="0.2">
      <c r="A12" s="4" t="str">
        <f>"高瑾"</f>
        <v>高瑾</v>
      </c>
      <c r="B12" s="4" t="s">
        <v>17</v>
      </c>
      <c r="C12" s="4" t="str">
        <f t="shared" ref="C12" si="1">"2006"</f>
        <v>2006</v>
      </c>
      <c r="D12" s="5" t="s">
        <v>8</v>
      </c>
      <c r="E12" s="6">
        <v>47.5</v>
      </c>
      <c r="F12" s="7"/>
    </row>
    <row r="13" spans="1:6" ht="21" customHeight="1" x14ac:dyDescent="0.2">
      <c r="A13" s="4" t="str">
        <f>"王瑶"</f>
        <v>王瑶</v>
      </c>
      <c r="B13" s="4" t="s">
        <v>18</v>
      </c>
      <c r="C13" s="4" t="str">
        <f>"2006"</f>
        <v>2006</v>
      </c>
      <c r="D13" s="5" t="s">
        <v>8</v>
      </c>
      <c r="E13" s="6">
        <v>63.05</v>
      </c>
      <c r="F13" s="7"/>
    </row>
    <row r="14" spans="1:6" ht="21" customHeight="1" x14ac:dyDescent="0.2">
      <c r="A14" s="4" t="str">
        <f>"杨世鑫"</f>
        <v>杨世鑫</v>
      </c>
      <c r="B14" s="4" t="s">
        <v>19</v>
      </c>
      <c r="C14" s="4" t="str">
        <f t="shared" ref="C14" si="2">"2005"</f>
        <v>2005</v>
      </c>
      <c r="D14" s="5" t="s">
        <v>11</v>
      </c>
      <c r="E14" s="6">
        <v>45.8</v>
      </c>
      <c r="F14" s="7"/>
    </row>
    <row r="15" spans="1:6" ht="21" customHeight="1" x14ac:dyDescent="0.2">
      <c r="A15" s="4" t="str">
        <f>"贾腾飞"</f>
        <v>贾腾飞</v>
      </c>
      <c r="B15" s="4" t="s">
        <v>20</v>
      </c>
      <c r="C15" s="4" t="str">
        <f>"2005"</f>
        <v>2005</v>
      </c>
      <c r="D15" s="5" t="s">
        <v>11</v>
      </c>
      <c r="E15" s="6">
        <v>66.3</v>
      </c>
      <c r="F15" s="7"/>
    </row>
    <row r="16" spans="1:6" ht="21" customHeight="1" x14ac:dyDescent="0.2">
      <c r="A16" s="4" t="str">
        <f>"胡楠"</f>
        <v>胡楠</v>
      </c>
      <c r="B16" s="4" t="s">
        <v>21</v>
      </c>
      <c r="C16" s="4" t="str">
        <f>"2006"</f>
        <v>2006</v>
      </c>
      <c r="D16" s="5" t="s">
        <v>8</v>
      </c>
      <c r="E16" s="6">
        <v>39.200000000000003</v>
      </c>
      <c r="F16" s="7"/>
    </row>
    <row r="17" spans="1:6" ht="21" customHeight="1" x14ac:dyDescent="0.2">
      <c r="A17" s="4" t="str">
        <f>"艾梦琪"</f>
        <v>艾梦琪</v>
      </c>
      <c r="B17" s="4" t="s">
        <v>22</v>
      </c>
      <c r="C17" s="4" t="str">
        <f>"2005"</f>
        <v>2005</v>
      </c>
      <c r="D17" s="5" t="s">
        <v>11</v>
      </c>
      <c r="E17" s="6">
        <v>53.95</v>
      </c>
      <c r="F17" s="7"/>
    </row>
    <row r="18" spans="1:6" ht="21" customHeight="1" x14ac:dyDescent="0.2">
      <c r="A18" s="4" t="str">
        <f>"黄增辉"</f>
        <v>黄增辉</v>
      </c>
      <c r="B18" s="4" t="s">
        <v>23</v>
      </c>
      <c r="C18" s="4" t="str">
        <f>"2006"</f>
        <v>2006</v>
      </c>
      <c r="D18" s="5" t="s">
        <v>8</v>
      </c>
      <c r="E18" s="6">
        <v>54.9</v>
      </c>
      <c r="F18" s="7"/>
    </row>
    <row r="19" spans="1:6" ht="21" customHeight="1" x14ac:dyDescent="0.2">
      <c r="A19" s="4" t="str">
        <f>"陶梦馨"</f>
        <v>陶梦馨</v>
      </c>
      <c r="B19" s="4" t="s">
        <v>24</v>
      </c>
      <c r="C19" s="4" t="str">
        <f t="shared" ref="C19" si="3">"2005"</f>
        <v>2005</v>
      </c>
      <c r="D19" s="5" t="s">
        <v>11</v>
      </c>
      <c r="E19" s="6">
        <v>61.75</v>
      </c>
      <c r="F19" s="7"/>
    </row>
    <row r="20" spans="1:6" ht="21" customHeight="1" x14ac:dyDescent="0.2">
      <c r="A20" s="4" t="str">
        <f>"夏佳"</f>
        <v>夏佳</v>
      </c>
      <c r="B20" s="4" t="s">
        <v>25</v>
      </c>
      <c r="C20" s="4" t="str">
        <f>"2005"</f>
        <v>2005</v>
      </c>
      <c r="D20" s="5" t="s">
        <v>11</v>
      </c>
      <c r="E20" s="6">
        <v>50.15</v>
      </c>
      <c r="F20" s="7"/>
    </row>
    <row r="21" spans="1:6" ht="21" customHeight="1" x14ac:dyDescent="0.2">
      <c r="A21" s="4" t="str">
        <f>"张航"</f>
        <v>张航</v>
      </c>
      <c r="B21" s="4" t="s">
        <v>26</v>
      </c>
      <c r="C21" s="4" t="str">
        <f>"2005"</f>
        <v>2005</v>
      </c>
      <c r="D21" s="5" t="s">
        <v>11</v>
      </c>
      <c r="E21" s="6">
        <v>38.85</v>
      </c>
      <c r="F21" s="7"/>
    </row>
    <row r="22" spans="1:6" ht="21" customHeight="1" x14ac:dyDescent="0.2">
      <c r="A22" s="4" t="str">
        <f>"刘楠"</f>
        <v>刘楠</v>
      </c>
      <c r="B22" s="4" t="s">
        <v>27</v>
      </c>
      <c r="C22" s="4" t="str">
        <f>"2006"</f>
        <v>2006</v>
      </c>
      <c r="D22" s="5" t="s">
        <v>8</v>
      </c>
      <c r="E22" s="6">
        <v>43.6</v>
      </c>
      <c r="F22" s="7"/>
    </row>
    <row r="23" spans="1:6" ht="21" customHeight="1" x14ac:dyDescent="0.2">
      <c r="A23" s="4" t="str">
        <f>"黄金迪"</f>
        <v>黄金迪</v>
      </c>
      <c r="B23" s="4" t="s">
        <v>28</v>
      </c>
      <c r="C23" s="4" t="str">
        <f t="shared" ref="C23" si="4">"2005"</f>
        <v>2005</v>
      </c>
      <c r="D23" s="5" t="s">
        <v>11</v>
      </c>
      <c r="E23" s="6">
        <v>75.900000000000006</v>
      </c>
      <c r="F23" s="7"/>
    </row>
    <row r="24" spans="1:6" ht="21" customHeight="1" x14ac:dyDescent="0.2">
      <c r="A24" s="4" t="str">
        <f>"李丰"</f>
        <v>李丰</v>
      </c>
      <c r="B24" s="4" t="s">
        <v>29</v>
      </c>
      <c r="C24" s="4" t="str">
        <f>"2005"</f>
        <v>2005</v>
      </c>
      <c r="D24" s="5" t="s">
        <v>11</v>
      </c>
      <c r="E24" s="6">
        <v>59.25</v>
      </c>
      <c r="F24" s="7"/>
    </row>
    <row r="25" spans="1:6" ht="21" customHeight="1" x14ac:dyDescent="0.2">
      <c r="A25" s="4" t="str">
        <f>"鲁兆卓"</f>
        <v>鲁兆卓</v>
      </c>
      <c r="B25" s="4" t="s">
        <v>30</v>
      </c>
      <c r="C25" s="4" t="str">
        <f>"2005"</f>
        <v>2005</v>
      </c>
      <c r="D25" s="5" t="s">
        <v>11</v>
      </c>
      <c r="E25" s="6">
        <v>54.1</v>
      </c>
      <c r="F25" s="7"/>
    </row>
    <row r="26" spans="1:6" ht="21" customHeight="1" x14ac:dyDescent="0.2">
      <c r="A26" s="4" t="str">
        <f>"李雪"</f>
        <v>李雪</v>
      </c>
      <c r="B26" s="4" t="s">
        <v>31</v>
      </c>
      <c r="C26" s="4" t="str">
        <f t="shared" ref="C26" si="5">"2006"</f>
        <v>2006</v>
      </c>
      <c r="D26" s="5" t="s">
        <v>8</v>
      </c>
      <c r="E26" s="6">
        <v>0</v>
      </c>
      <c r="F26" s="7" t="s">
        <v>32</v>
      </c>
    </row>
    <row r="27" spans="1:6" ht="21" customHeight="1" x14ac:dyDescent="0.2">
      <c r="A27" s="4" t="str">
        <f>"白莹"</f>
        <v>白莹</v>
      </c>
      <c r="B27" s="4" t="s">
        <v>33</v>
      </c>
      <c r="C27" s="4" t="str">
        <f t="shared" ref="C27" si="6">"2005"</f>
        <v>2005</v>
      </c>
      <c r="D27" s="5" t="s">
        <v>11</v>
      </c>
      <c r="E27" s="6">
        <v>65.2</v>
      </c>
      <c r="F27" s="7"/>
    </row>
    <row r="28" spans="1:6" ht="21" customHeight="1" x14ac:dyDescent="0.2">
      <c r="A28" s="4" t="str">
        <f>"王海娥"</f>
        <v>王海娥</v>
      </c>
      <c r="B28" s="4" t="s">
        <v>34</v>
      </c>
      <c r="C28" s="4" t="str">
        <f>"2005"</f>
        <v>2005</v>
      </c>
      <c r="D28" s="5" t="s">
        <v>11</v>
      </c>
      <c r="E28" s="6">
        <v>51.7</v>
      </c>
      <c r="F28" s="7"/>
    </row>
    <row r="29" spans="1:6" ht="21" customHeight="1" x14ac:dyDescent="0.2">
      <c r="A29" s="4" t="str">
        <f>"卢宇鹏"</f>
        <v>卢宇鹏</v>
      </c>
      <c r="B29" s="4" t="s">
        <v>35</v>
      </c>
      <c r="C29" s="4" t="str">
        <f>"2006"</f>
        <v>2006</v>
      </c>
      <c r="D29" s="5" t="s">
        <v>8</v>
      </c>
      <c r="E29" s="6">
        <v>56.95</v>
      </c>
      <c r="F29" s="7"/>
    </row>
    <row r="30" spans="1:6" ht="21" customHeight="1" x14ac:dyDescent="0.2">
      <c r="A30" s="4" t="str">
        <f>"孙楠"</f>
        <v>孙楠</v>
      </c>
      <c r="B30" s="4" t="s">
        <v>36</v>
      </c>
      <c r="C30" s="4" t="str">
        <f>"2006"</f>
        <v>2006</v>
      </c>
      <c r="D30" s="5" t="s">
        <v>8</v>
      </c>
      <c r="E30" s="6">
        <v>63.75</v>
      </c>
      <c r="F30" s="7"/>
    </row>
    <row r="31" spans="1:6" ht="21" customHeight="1" x14ac:dyDescent="0.2">
      <c r="A31" s="4" t="str">
        <f>"牛金星"</f>
        <v>牛金星</v>
      </c>
      <c r="B31" s="4" t="s">
        <v>37</v>
      </c>
      <c r="C31" s="4" t="str">
        <f>"2005"</f>
        <v>2005</v>
      </c>
      <c r="D31" s="5" t="s">
        <v>11</v>
      </c>
      <c r="E31" s="6">
        <v>40.6</v>
      </c>
      <c r="F31" s="7"/>
    </row>
  </sheetData>
  <autoFilter ref="A3:F31"/>
  <mergeCells count="1">
    <mergeCell ref="A2:F2"/>
  </mergeCells>
  <phoneticPr fontId="4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2022年新野县校园招聘医务人员笔试人员名单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2022-07-23T11:44:04Z</dcterms:created>
  <dcterms:modified xsi:type="dcterms:W3CDTF">2022-07-23T06:08:15Z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