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30"/>
  </bookViews>
  <sheets>
    <sheet name="2022年新野县校园招聘医务人员现场确认人员名单" sheetId="1" r:id="rId1"/>
  </sheets>
  <definedNames>
    <definedName name="_xlnm._FilterDatabase" localSheetId="0" hidden="1">'2022年新野县校园招聘医务人员现场确认人员名单'!$A$3:$C$77</definedName>
    <definedName name="_xlnm.Print_Titles" localSheetId="0">'2022年新野县校园招聘医务人员现场确认人员名单'!$3:$3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41" i="1"/>
  <c r="C59" i="1"/>
  <c r="A59" i="1"/>
  <c r="C77" i="1"/>
  <c r="A77" i="1"/>
  <c r="C16" i="1"/>
  <c r="A16" i="1"/>
  <c r="C69" i="1"/>
  <c r="A69" i="1"/>
  <c r="C40" i="1"/>
  <c r="A40" i="1"/>
  <c r="C39" i="1"/>
  <c r="A39" i="1"/>
  <c r="C68" i="1"/>
  <c r="A68" i="1"/>
  <c r="C58" i="1"/>
  <c r="A58" i="1"/>
  <c r="C73" i="1"/>
  <c r="A73" i="1"/>
  <c r="C57" i="1"/>
  <c r="A57" i="1"/>
  <c r="C67" i="1"/>
  <c r="A67" i="1"/>
  <c r="C15" i="1"/>
  <c r="A15" i="1"/>
  <c r="C72" i="1"/>
  <c r="A72" i="1"/>
  <c r="C56" i="1"/>
  <c r="A56" i="1"/>
  <c r="C38" i="1"/>
  <c r="A38" i="1"/>
  <c r="C14" i="1"/>
  <c r="A14" i="1"/>
  <c r="C36" i="1"/>
  <c r="A36" i="1"/>
  <c r="C35" i="1"/>
  <c r="A35" i="1"/>
  <c r="C75" i="1"/>
  <c r="A75" i="1"/>
  <c r="C55" i="1"/>
  <c r="A55" i="1"/>
  <c r="C76" i="1"/>
  <c r="A76" i="1"/>
  <c r="C34" i="1"/>
  <c r="A34" i="1"/>
  <c r="C24" i="1"/>
  <c r="A24" i="1"/>
  <c r="C23" i="1"/>
  <c r="A23" i="1"/>
  <c r="C54" i="1"/>
  <c r="A54" i="1"/>
  <c r="C66" i="1"/>
  <c r="A66" i="1"/>
  <c r="C53" i="1"/>
  <c r="A53" i="1"/>
  <c r="C52" i="1"/>
  <c r="A52" i="1"/>
  <c r="C51" i="1"/>
  <c r="A51" i="1"/>
  <c r="C65" i="1"/>
  <c r="A65" i="1"/>
  <c r="C33" i="1"/>
  <c r="A33" i="1"/>
  <c r="C32" i="1"/>
  <c r="A32" i="1"/>
  <c r="C50" i="1"/>
  <c r="A50" i="1"/>
  <c r="C64" i="1"/>
  <c r="A64" i="1"/>
  <c r="C49" i="1"/>
  <c r="A49" i="1"/>
  <c r="C71" i="1"/>
  <c r="A71" i="1"/>
  <c r="C31" i="1"/>
  <c r="A31" i="1"/>
  <c r="C30" i="1"/>
  <c r="A30" i="1"/>
  <c r="C22" i="1"/>
  <c r="A22" i="1"/>
  <c r="C29" i="1"/>
  <c r="A29" i="1"/>
  <c r="C21" i="1"/>
  <c r="A21" i="1"/>
  <c r="C48" i="1"/>
  <c r="A48" i="1"/>
  <c r="C63" i="1"/>
  <c r="A63" i="1"/>
  <c r="C28" i="1"/>
  <c r="A28" i="1"/>
  <c r="C13" i="1"/>
  <c r="A13" i="1"/>
  <c r="C62" i="1"/>
  <c r="A62" i="1"/>
  <c r="C12" i="1"/>
  <c r="A12" i="1"/>
  <c r="C11" i="1"/>
  <c r="A11" i="1"/>
  <c r="C10" i="1"/>
  <c r="A10" i="1"/>
  <c r="C74" i="1"/>
  <c r="A74" i="1"/>
  <c r="C70" i="1"/>
  <c r="A70" i="1"/>
  <c r="C47" i="1"/>
  <c r="A47" i="1"/>
  <c r="C46" i="1"/>
  <c r="A46" i="1"/>
  <c r="C9" i="1"/>
  <c r="A9" i="1"/>
  <c r="C8" i="1"/>
  <c r="A8" i="1"/>
  <c r="C27" i="1"/>
  <c r="A27" i="1"/>
  <c r="C45" i="1"/>
  <c r="A45" i="1"/>
  <c r="C26" i="1"/>
  <c r="A26" i="1"/>
  <c r="C20" i="1"/>
  <c r="A20" i="1"/>
  <c r="C19" i="1"/>
  <c r="A19" i="1"/>
  <c r="C37" i="1"/>
  <c r="A37" i="1"/>
  <c r="C18" i="1"/>
  <c r="A18" i="1"/>
  <c r="C25" i="1"/>
  <c r="A25" i="1"/>
  <c r="C7" i="1"/>
  <c r="A7" i="1"/>
  <c r="C44" i="1"/>
  <c r="A44" i="1"/>
  <c r="C17" i="1"/>
  <c r="A17" i="1"/>
  <c r="C6" i="1"/>
  <c r="A6" i="1"/>
  <c r="C43" i="1"/>
  <c r="A43" i="1"/>
  <c r="C5" i="1"/>
  <c r="A5" i="1"/>
  <c r="C42" i="1"/>
  <c r="A42" i="1"/>
  <c r="C61" i="1"/>
  <c r="A61" i="1"/>
  <c r="C60" i="1"/>
  <c r="A60" i="1"/>
  <c r="C4" i="1"/>
  <c r="A4" i="1"/>
</calcChain>
</file>

<file path=xl/sharedStrings.xml><?xml version="1.0" encoding="utf-8"?>
<sst xmlns="http://schemas.openxmlformats.org/spreadsheetml/2006/main" count="80" uniqueCount="14">
  <si>
    <t>岗位代码</t>
  </si>
  <si>
    <t>岗位名称</t>
  </si>
  <si>
    <t>姓名</t>
  </si>
  <si>
    <t>临床医学</t>
  </si>
  <si>
    <t>医学检验</t>
  </si>
  <si>
    <t>医学影像</t>
  </si>
  <si>
    <t>中西医结合</t>
  </si>
  <si>
    <t>护理学</t>
  </si>
  <si>
    <t>康复医学</t>
  </si>
  <si>
    <t>中医学</t>
  </si>
  <si>
    <t>药学</t>
  </si>
  <si>
    <t>附件1</t>
    <phoneticPr fontId="1" type="noConversion"/>
  </si>
  <si>
    <t>2022年新野县校园招聘医务人员
现场确认人员名单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</si>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</sst>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58" workbookViewId="0">
      <selection activeCell="N71" sqref="N71"/>
    </sheetView>
  </sheetViews>
  <sheetFormatPr defaultRowHeight="14.1" customHeight="1" x14ac:dyDescent="0.15"/>
  <cols>
    <col min="1" max="4" width="14.25" style="1" customWidth="1"/>
  </cols>
  <sheetData>
    <row r="1" spans="1:4" ht="14.1" customHeight="1" x14ac:dyDescent="0.15">
      <c r="A1" s="1" t="s">
        <v>11</v>
      </c>
    </row>
    <row r="2" spans="1:4" ht="42" customHeight="1" x14ac:dyDescent="0.15">
      <c r="A2" s="2" t="s">
        <v>12</v>
      </c>
      <c r="B2" s="2"/>
      <c r="C2" s="2"/>
      <c r="D2" s="2"/>
    </row>
    <row r="3" spans="1:4" ht="19.5" customHeight="1" x14ac:dyDescent="0.15">
      <c r="A3" s="3" t="s">
        <v>0</v>
      </c>
      <c r="B3" s="3" t="s">
        <v>1</v>
      </c>
      <c r="C3" s="3" t="s">
        <v>2</v>
      </c>
      <c r="D3" s="3" t="s">
        <v>13</v>
      </c>
    </row>
    <row r="4" spans="1:4" ht="14.1" customHeight="1" x14ac:dyDescent="0.15">
      <c r="A4" s="4" t="str">
        <f>"2001"</f>
        <v>2001</v>
      </c>
      <c r="B4" s="4" t="s">
        <v>3</v>
      </c>
      <c r="C4" s="4" t="str">
        <f>"范宣伊"</f>
        <v>范宣伊</v>
      </c>
      <c r="D4" s="4"/>
    </row>
    <row r="5" spans="1:4" ht="14.1" customHeight="1" x14ac:dyDescent="0.15">
      <c r="A5" s="4" t="str">
        <f>"2001"</f>
        <v>2001</v>
      </c>
      <c r="B5" s="4" t="s">
        <v>3</v>
      </c>
      <c r="C5" s="4" t="str">
        <f>"李济同"</f>
        <v>李济同</v>
      </c>
      <c r="D5" s="4"/>
    </row>
    <row r="6" spans="1:4" ht="14.1" customHeight="1" x14ac:dyDescent="0.15">
      <c r="A6" s="4" t="str">
        <f>"2001"</f>
        <v>2001</v>
      </c>
      <c r="B6" s="4" t="s">
        <v>3</v>
      </c>
      <c r="C6" s="4" t="str">
        <f>"鲁峥峰"</f>
        <v>鲁峥峰</v>
      </c>
      <c r="D6" s="4"/>
    </row>
    <row r="7" spans="1:4" ht="14.1" customHeight="1" x14ac:dyDescent="0.15">
      <c r="A7" s="4" t="str">
        <f>"2001"</f>
        <v>2001</v>
      </c>
      <c r="B7" s="4" t="s">
        <v>3</v>
      </c>
      <c r="C7" s="4" t="str">
        <f>"黄松鹤"</f>
        <v>黄松鹤</v>
      </c>
      <c r="D7" s="4"/>
    </row>
    <row r="8" spans="1:4" ht="14.1" customHeight="1" x14ac:dyDescent="0.15">
      <c r="A8" s="4" t="str">
        <f>"2001"</f>
        <v>2001</v>
      </c>
      <c r="B8" s="4" t="s">
        <v>3</v>
      </c>
      <c r="C8" s="4" t="str">
        <f>"王晓"</f>
        <v>王晓</v>
      </c>
      <c r="D8" s="4"/>
    </row>
    <row r="9" spans="1:4" ht="14.1" customHeight="1" x14ac:dyDescent="0.15">
      <c r="A9" s="4" t="str">
        <f>"2001"</f>
        <v>2001</v>
      </c>
      <c r="B9" s="4" t="s">
        <v>3</v>
      </c>
      <c r="C9" s="4" t="str">
        <f>"陈浩"</f>
        <v>陈浩</v>
      </c>
      <c r="D9" s="4"/>
    </row>
    <row r="10" spans="1:4" ht="14.1" customHeight="1" x14ac:dyDescent="0.15">
      <c r="A10" s="4" t="str">
        <f>"2001"</f>
        <v>2001</v>
      </c>
      <c r="B10" s="4" t="s">
        <v>3</v>
      </c>
      <c r="C10" s="4" t="str">
        <f>"汪哲"</f>
        <v>汪哲</v>
      </c>
      <c r="D10" s="4"/>
    </row>
    <row r="11" spans="1:4" ht="14.1" customHeight="1" x14ac:dyDescent="0.15">
      <c r="A11" s="4" t="str">
        <f>"2001"</f>
        <v>2001</v>
      </c>
      <c r="B11" s="4" t="s">
        <v>3</v>
      </c>
      <c r="C11" s="4" t="str">
        <f>"梁剑英"</f>
        <v>梁剑英</v>
      </c>
      <c r="D11" s="4"/>
    </row>
    <row r="12" spans="1:4" ht="14.1" customHeight="1" x14ac:dyDescent="0.15">
      <c r="A12" s="4" t="str">
        <f>"2001"</f>
        <v>2001</v>
      </c>
      <c r="B12" s="4" t="s">
        <v>3</v>
      </c>
      <c r="C12" s="4" t="str">
        <f>"万中雨"</f>
        <v>万中雨</v>
      </c>
      <c r="D12" s="4"/>
    </row>
    <row r="13" spans="1:4" ht="14.1" customHeight="1" x14ac:dyDescent="0.15">
      <c r="A13" s="4" t="str">
        <f>"2001"</f>
        <v>2001</v>
      </c>
      <c r="B13" s="4" t="s">
        <v>3</v>
      </c>
      <c r="C13" s="4" t="str">
        <f>"罗娇"</f>
        <v>罗娇</v>
      </c>
      <c r="D13" s="4"/>
    </row>
    <row r="14" spans="1:4" ht="14.1" customHeight="1" x14ac:dyDescent="0.15">
      <c r="A14" s="4" t="str">
        <f>"2001"</f>
        <v>2001</v>
      </c>
      <c r="B14" s="4" t="s">
        <v>3</v>
      </c>
      <c r="C14" s="4" t="str">
        <f>"邹行"</f>
        <v>邹行</v>
      </c>
      <c r="D14" s="4"/>
    </row>
    <row r="15" spans="1:4" ht="14.1" customHeight="1" x14ac:dyDescent="0.15">
      <c r="A15" s="4" t="str">
        <f>"2001"</f>
        <v>2001</v>
      </c>
      <c r="B15" s="4" t="s">
        <v>3</v>
      </c>
      <c r="C15" s="4" t="str">
        <f>"赵馥"</f>
        <v>赵馥</v>
      </c>
      <c r="D15" s="4"/>
    </row>
    <row r="16" spans="1:4" ht="14.1" customHeight="1" x14ac:dyDescent="0.15">
      <c r="A16" s="4" t="str">
        <f>"2001"</f>
        <v>2001</v>
      </c>
      <c r="B16" s="4" t="s">
        <v>3</v>
      </c>
      <c r="C16" s="4" t="str">
        <f>"魏挺"</f>
        <v>魏挺</v>
      </c>
      <c r="D16" s="4"/>
    </row>
    <row r="17" spans="1:4" ht="14.1" customHeight="1" x14ac:dyDescent="0.15">
      <c r="A17" s="4" t="str">
        <f>"2002"</f>
        <v>2002</v>
      </c>
      <c r="B17" s="4" t="s">
        <v>6</v>
      </c>
      <c r="C17" s="4" t="str">
        <f>"吕祖鑫"</f>
        <v>吕祖鑫</v>
      </c>
      <c r="D17" s="4"/>
    </row>
    <row r="18" spans="1:4" ht="14.1" customHeight="1" x14ac:dyDescent="0.15">
      <c r="A18" s="4" t="str">
        <f>"2002"</f>
        <v>2002</v>
      </c>
      <c r="B18" s="4" t="s">
        <v>6</v>
      </c>
      <c r="C18" s="4" t="str">
        <f>"齐冬雨"</f>
        <v>齐冬雨</v>
      </c>
      <c r="D18" s="4"/>
    </row>
    <row r="19" spans="1:4" ht="14.1" customHeight="1" x14ac:dyDescent="0.15">
      <c r="A19" s="4" t="str">
        <f>"2002"</f>
        <v>2002</v>
      </c>
      <c r="B19" s="4" t="s">
        <v>6</v>
      </c>
      <c r="C19" s="4" t="str">
        <f>"栗悦"</f>
        <v>栗悦</v>
      </c>
      <c r="D19" s="4"/>
    </row>
    <row r="20" spans="1:4" ht="14.1" customHeight="1" x14ac:dyDescent="0.15">
      <c r="A20" s="4" t="str">
        <f>"2002"</f>
        <v>2002</v>
      </c>
      <c r="B20" s="4" t="s">
        <v>6</v>
      </c>
      <c r="C20" s="4" t="str">
        <f>"杨爽"</f>
        <v>杨爽</v>
      </c>
      <c r="D20" s="4"/>
    </row>
    <row r="21" spans="1:4" ht="14.1" customHeight="1" x14ac:dyDescent="0.15">
      <c r="A21" s="4" t="str">
        <f>"2002"</f>
        <v>2002</v>
      </c>
      <c r="B21" s="4" t="s">
        <v>6</v>
      </c>
      <c r="C21" s="4" t="str">
        <f>"齐瑞铉"</f>
        <v>齐瑞铉</v>
      </c>
      <c r="D21" s="4"/>
    </row>
    <row r="22" spans="1:4" ht="14.1" customHeight="1" x14ac:dyDescent="0.15">
      <c r="A22" s="4" t="str">
        <f>"2002"</f>
        <v>2002</v>
      </c>
      <c r="B22" s="4" t="s">
        <v>6</v>
      </c>
      <c r="C22" s="4" t="str">
        <f>"魏丹"</f>
        <v>魏丹</v>
      </c>
      <c r="D22" s="4"/>
    </row>
    <row r="23" spans="1:4" ht="14.1" customHeight="1" x14ac:dyDescent="0.15">
      <c r="A23" s="4" t="str">
        <f>"2002"</f>
        <v>2002</v>
      </c>
      <c r="B23" s="4" t="s">
        <v>6</v>
      </c>
      <c r="C23" s="4" t="str">
        <f>"陶卓"</f>
        <v>陶卓</v>
      </c>
      <c r="D23" s="4"/>
    </row>
    <row r="24" spans="1:4" ht="14.1" customHeight="1" x14ac:dyDescent="0.15">
      <c r="A24" s="4" t="str">
        <f>"2002"</f>
        <v>2002</v>
      </c>
      <c r="B24" s="4" t="s">
        <v>6</v>
      </c>
      <c r="C24" s="4" t="str">
        <f>"杨宇欣"</f>
        <v>杨宇欣</v>
      </c>
      <c r="D24" s="4"/>
    </row>
    <row r="25" spans="1:4" ht="14.1" customHeight="1" x14ac:dyDescent="0.15">
      <c r="A25" s="4" t="str">
        <f>"2003"</f>
        <v>2003</v>
      </c>
      <c r="B25" s="4" t="s">
        <v>7</v>
      </c>
      <c r="C25" s="4" t="str">
        <f>"翁娜"</f>
        <v>翁娜</v>
      </c>
      <c r="D25" s="4"/>
    </row>
    <row r="26" spans="1:4" ht="14.1" customHeight="1" x14ac:dyDescent="0.15">
      <c r="A26" s="4" t="str">
        <f>"2003"</f>
        <v>2003</v>
      </c>
      <c r="B26" s="4" t="s">
        <v>7</v>
      </c>
      <c r="C26" s="4" t="str">
        <f>"吴旭晖"</f>
        <v>吴旭晖</v>
      </c>
      <c r="D26" s="4"/>
    </row>
    <row r="27" spans="1:4" ht="14.1" customHeight="1" x14ac:dyDescent="0.15">
      <c r="A27" s="4" t="str">
        <f>"2003"</f>
        <v>2003</v>
      </c>
      <c r="B27" s="4" t="s">
        <v>7</v>
      </c>
      <c r="C27" s="4" t="str">
        <f>"邵敬亚"</f>
        <v>邵敬亚</v>
      </c>
      <c r="D27" s="4"/>
    </row>
    <row r="28" spans="1:4" ht="14.1" customHeight="1" x14ac:dyDescent="0.15">
      <c r="A28" s="4" t="str">
        <f>"2003"</f>
        <v>2003</v>
      </c>
      <c r="B28" s="4" t="s">
        <v>7</v>
      </c>
      <c r="C28" s="4" t="str">
        <f>"齐嘉翾"</f>
        <v>齐嘉翾</v>
      </c>
      <c r="D28" s="4"/>
    </row>
    <row r="29" spans="1:4" ht="14.1" customHeight="1" x14ac:dyDescent="0.15">
      <c r="A29" s="4" t="str">
        <f>"2003"</f>
        <v>2003</v>
      </c>
      <c r="B29" s="4" t="s">
        <v>7</v>
      </c>
      <c r="C29" s="4" t="str">
        <f>"樊露露"</f>
        <v>樊露露</v>
      </c>
      <c r="D29" s="4"/>
    </row>
    <row r="30" spans="1:4" ht="14.1" customHeight="1" x14ac:dyDescent="0.15">
      <c r="A30" s="4" t="str">
        <f>"2003"</f>
        <v>2003</v>
      </c>
      <c r="B30" s="4" t="s">
        <v>7</v>
      </c>
      <c r="C30" s="4" t="str">
        <f>"李晓燕"</f>
        <v>李晓燕</v>
      </c>
      <c r="D30" s="4"/>
    </row>
    <row r="31" spans="1:4" ht="14.1" customHeight="1" x14ac:dyDescent="0.15">
      <c r="A31" s="4" t="str">
        <f>"2003"</f>
        <v>2003</v>
      </c>
      <c r="B31" s="4" t="s">
        <v>7</v>
      </c>
      <c r="C31" s="4" t="str">
        <f>"李娅"</f>
        <v>李娅</v>
      </c>
      <c r="D31" s="4"/>
    </row>
    <row r="32" spans="1:4" ht="14.1" customHeight="1" x14ac:dyDescent="0.15">
      <c r="A32" s="4" t="str">
        <f>"2003"</f>
        <v>2003</v>
      </c>
      <c r="B32" s="4" t="s">
        <v>7</v>
      </c>
      <c r="C32" s="4" t="str">
        <f>"冯晓琦"</f>
        <v>冯晓琦</v>
      </c>
      <c r="D32" s="4"/>
    </row>
    <row r="33" spans="1:4" ht="14.1" customHeight="1" x14ac:dyDescent="0.15">
      <c r="A33" s="4" t="str">
        <f>"2003"</f>
        <v>2003</v>
      </c>
      <c r="B33" s="4" t="s">
        <v>7</v>
      </c>
      <c r="C33" s="4" t="str">
        <f>"张素"</f>
        <v>张素</v>
      </c>
      <c r="D33" s="4"/>
    </row>
    <row r="34" spans="1:4" ht="14.1" customHeight="1" x14ac:dyDescent="0.15">
      <c r="A34" s="4" t="str">
        <f>"2003"</f>
        <v>2003</v>
      </c>
      <c r="B34" s="4" t="s">
        <v>7</v>
      </c>
      <c r="C34" s="4" t="str">
        <f>"赵寒"</f>
        <v>赵寒</v>
      </c>
      <c r="D34" s="4"/>
    </row>
    <row r="35" spans="1:4" ht="14.1" customHeight="1" x14ac:dyDescent="0.15">
      <c r="A35" s="4" t="str">
        <f>"2003"</f>
        <v>2003</v>
      </c>
      <c r="B35" s="4" t="s">
        <v>7</v>
      </c>
      <c r="C35" s="4" t="str">
        <f>"陶杨"</f>
        <v>陶杨</v>
      </c>
      <c r="D35" s="4"/>
    </row>
    <row r="36" spans="1:4" ht="14.1" customHeight="1" x14ac:dyDescent="0.15">
      <c r="A36" s="4" t="str">
        <f>"2003"</f>
        <v>2003</v>
      </c>
      <c r="B36" s="4" t="s">
        <v>7</v>
      </c>
      <c r="C36" s="4" t="str">
        <f>"张峥"</f>
        <v>张峥</v>
      </c>
      <c r="D36" s="4"/>
    </row>
    <row r="37" spans="1:4" ht="14.1" customHeight="1" x14ac:dyDescent="0.15">
      <c r="A37" s="4" t="str">
        <f>"2004"</f>
        <v>2004</v>
      </c>
      <c r="B37" s="4" t="s">
        <v>8</v>
      </c>
      <c r="C37" s="4" t="str">
        <f>"张志茹"</f>
        <v>张志茹</v>
      </c>
      <c r="D37" s="4"/>
    </row>
    <row r="38" spans="1:4" ht="14.1" customHeight="1" x14ac:dyDescent="0.15">
      <c r="A38" s="4" t="str">
        <f>"2004"</f>
        <v>2004</v>
      </c>
      <c r="B38" s="4" t="s">
        <v>8</v>
      </c>
      <c r="C38" s="4" t="str">
        <f>"武云鹤"</f>
        <v>武云鹤</v>
      </c>
      <c r="D38" s="4"/>
    </row>
    <row r="39" spans="1:4" ht="14.1" customHeight="1" x14ac:dyDescent="0.15">
      <c r="A39" s="4" t="str">
        <f>"2004"</f>
        <v>2004</v>
      </c>
      <c r="B39" s="4" t="s">
        <v>8</v>
      </c>
      <c r="C39" s="4" t="str">
        <f>"张佳"</f>
        <v>张佳</v>
      </c>
      <c r="D39" s="4"/>
    </row>
    <row r="40" spans="1:4" ht="14.1" customHeight="1" x14ac:dyDescent="0.15">
      <c r="A40" s="4" t="str">
        <f>"2004"</f>
        <v>2004</v>
      </c>
      <c r="B40" s="4" t="s">
        <v>8</v>
      </c>
      <c r="C40" s="4" t="str">
        <f>"王少珍"</f>
        <v>王少珍</v>
      </c>
      <c r="D40" s="4"/>
    </row>
    <row r="41" spans="1:4" ht="14.1" customHeight="1" x14ac:dyDescent="0.15">
      <c r="A41" s="4" t="str">
        <f>"2004"</f>
        <v>2004</v>
      </c>
      <c r="B41" s="4" t="s">
        <v>8</v>
      </c>
      <c r="C41" s="4" t="str">
        <f>"钞晶晶"</f>
        <v>钞晶晶</v>
      </c>
      <c r="D41" s="4"/>
    </row>
    <row r="42" spans="1:4" ht="14.1" customHeight="1" x14ac:dyDescent="0.15">
      <c r="A42" s="4" t="str">
        <f>"2005"</f>
        <v>2005</v>
      </c>
      <c r="B42" s="4" t="s">
        <v>5</v>
      </c>
      <c r="C42" s="4" t="str">
        <f>"程路"</f>
        <v>程路</v>
      </c>
      <c r="D42" s="4"/>
    </row>
    <row r="43" spans="1:4" ht="14.1" customHeight="1" x14ac:dyDescent="0.15">
      <c r="A43" s="4" t="str">
        <f>"2005"</f>
        <v>2005</v>
      </c>
      <c r="B43" s="4" t="s">
        <v>5</v>
      </c>
      <c r="C43" s="4" t="str">
        <f>"黄思源"</f>
        <v>黄思源</v>
      </c>
      <c r="D43" s="4"/>
    </row>
    <row r="44" spans="1:4" ht="14.1" customHeight="1" x14ac:dyDescent="0.15">
      <c r="A44" s="4" t="str">
        <f>"2005"</f>
        <v>2005</v>
      </c>
      <c r="B44" s="4" t="s">
        <v>5</v>
      </c>
      <c r="C44" s="4" t="str">
        <f>"曾庆琨"</f>
        <v>曾庆琨</v>
      </c>
      <c r="D44" s="4"/>
    </row>
    <row r="45" spans="1:4" ht="14.1" customHeight="1" x14ac:dyDescent="0.15">
      <c r="A45" s="4" t="str">
        <f>"2005"</f>
        <v>2005</v>
      </c>
      <c r="B45" s="4" t="s">
        <v>5</v>
      </c>
      <c r="C45" s="4" t="str">
        <f>"王硕"</f>
        <v>王硕</v>
      </c>
      <c r="D45" s="4"/>
    </row>
    <row r="46" spans="1:4" ht="14.1" customHeight="1" x14ac:dyDescent="0.15">
      <c r="A46" s="4" t="str">
        <f>"2005"</f>
        <v>2005</v>
      </c>
      <c r="B46" s="4" t="s">
        <v>5</v>
      </c>
      <c r="C46" s="4" t="str">
        <f>"王汉平"</f>
        <v>王汉平</v>
      </c>
      <c r="D46" s="4"/>
    </row>
    <row r="47" spans="1:4" ht="14.1" customHeight="1" x14ac:dyDescent="0.15">
      <c r="A47" s="4" t="str">
        <f>"2005"</f>
        <v>2005</v>
      </c>
      <c r="B47" s="4" t="s">
        <v>5</v>
      </c>
      <c r="C47" s="4" t="str">
        <f>"杨晓培"</f>
        <v>杨晓培</v>
      </c>
      <c r="D47" s="4"/>
    </row>
    <row r="48" spans="1:4" ht="14.1" customHeight="1" x14ac:dyDescent="0.15">
      <c r="A48" s="4" t="str">
        <f>"2005"</f>
        <v>2005</v>
      </c>
      <c r="B48" s="4" t="s">
        <v>5</v>
      </c>
      <c r="C48" s="4" t="str">
        <f>"杨世鑫"</f>
        <v>杨世鑫</v>
      </c>
      <c r="D48" s="4"/>
    </row>
    <row r="49" spans="1:4" ht="14.1" customHeight="1" x14ac:dyDescent="0.15">
      <c r="A49" s="4" t="str">
        <f>"2005"</f>
        <v>2005</v>
      </c>
      <c r="B49" s="4" t="s">
        <v>5</v>
      </c>
      <c r="C49" s="4" t="str">
        <f>"贾腾飞"</f>
        <v>贾腾飞</v>
      </c>
      <c r="D49" s="4"/>
    </row>
    <row r="50" spans="1:4" ht="14.1" customHeight="1" x14ac:dyDescent="0.15">
      <c r="A50" s="4" t="str">
        <f>"2005"</f>
        <v>2005</v>
      </c>
      <c r="B50" s="4" t="s">
        <v>5</v>
      </c>
      <c r="C50" s="4" t="str">
        <f>"艾梦琪"</f>
        <v>艾梦琪</v>
      </c>
      <c r="D50" s="4"/>
    </row>
    <row r="51" spans="1:4" ht="14.1" customHeight="1" x14ac:dyDescent="0.15">
      <c r="A51" s="4" t="str">
        <f>"2005"</f>
        <v>2005</v>
      </c>
      <c r="B51" s="4" t="s">
        <v>5</v>
      </c>
      <c r="C51" s="4" t="str">
        <f>"陶梦馨"</f>
        <v>陶梦馨</v>
      </c>
      <c r="D51" s="4"/>
    </row>
    <row r="52" spans="1:4" ht="14.1" customHeight="1" x14ac:dyDescent="0.15">
      <c r="A52" s="4" t="str">
        <f>"2005"</f>
        <v>2005</v>
      </c>
      <c r="B52" s="4" t="s">
        <v>5</v>
      </c>
      <c r="C52" s="4" t="str">
        <f>"夏佳"</f>
        <v>夏佳</v>
      </c>
      <c r="D52" s="4"/>
    </row>
    <row r="53" spans="1:4" ht="14.1" customHeight="1" x14ac:dyDescent="0.15">
      <c r="A53" s="4" t="str">
        <f>"2005"</f>
        <v>2005</v>
      </c>
      <c r="B53" s="4" t="s">
        <v>5</v>
      </c>
      <c r="C53" s="4" t="str">
        <f>"张航"</f>
        <v>张航</v>
      </c>
      <c r="D53" s="4"/>
    </row>
    <row r="54" spans="1:4" ht="14.1" customHeight="1" x14ac:dyDescent="0.15">
      <c r="A54" s="4" t="str">
        <f>"2005"</f>
        <v>2005</v>
      </c>
      <c r="B54" s="4" t="s">
        <v>5</v>
      </c>
      <c r="C54" s="4" t="str">
        <f>"黄金迪"</f>
        <v>黄金迪</v>
      </c>
      <c r="D54" s="4"/>
    </row>
    <row r="55" spans="1:4" ht="14.1" customHeight="1" x14ac:dyDescent="0.15">
      <c r="A55" s="4" t="str">
        <f>"2005"</f>
        <v>2005</v>
      </c>
      <c r="B55" s="4" t="s">
        <v>5</v>
      </c>
      <c r="C55" s="4" t="str">
        <f>"李丰"</f>
        <v>李丰</v>
      </c>
      <c r="D55" s="4"/>
    </row>
    <row r="56" spans="1:4" ht="14.1" customHeight="1" x14ac:dyDescent="0.15">
      <c r="A56" s="4" t="str">
        <f>"2005"</f>
        <v>2005</v>
      </c>
      <c r="B56" s="4" t="s">
        <v>5</v>
      </c>
      <c r="C56" s="4" t="str">
        <f>"鲁兆卓"</f>
        <v>鲁兆卓</v>
      </c>
      <c r="D56" s="4"/>
    </row>
    <row r="57" spans="1:4" ht="14.1" customHeight="1" x14ac:dyDescent="0.15">
      <c r="A57" s="4" t="str">
        <f>"2005"</f>
        <v>2005</v>
      </c>
      <c r="B57" s="4" t="s">
        <v>5</v>
      </c>
      <c r="C57" s="4" t="str">
        <f>"白莹"</f>
        <v>白莹</v>
      </c>
      <c r="D57" s="4"/>
    </row>
    <row r="58" spans="1:4" ht="14.1" customHeight="1" x14ac:dyDescent="0.15">
      <c r="A58" s="4" t="str">
        <f>"2005"</f>
        <v>2005</v>
      </c>
      <c r="B58" s="4" t="s">
        <v>5</v>
      </c>
      <c r="C58" s="4" t="str">
        <f>"王海娥"</f>
        <v>王海娥</v>
      </c>
      <c r="D58" s="4"/>
    </row>
    <row r="59" spans="1:4" ht="14.1" customHeight="1" x14ac:dyDescent="0.15">
      <c r="A59" s="4" t="str">
        <f>"2005"</f>
        <v>2005</v>
      </c>
      <c r="B59" s="4" t="s">
        <v>5</v>
      </c>
      <c r="C59" s="4" t="str">
        <f>"牛金星"</f>
        <v>牛金星</v>
      </c>
      <c r="D59" s="4"/>
    </row>
    <row r="60" spans="1:4" ht="14.1" customHeight="1" x14ac:dyDescent="0.15">
      <c r="A60" s="4" t="str">
        <f>"2006"</f>
        <v>2006</v>
      </c>
      <c r="B60" s="4" t="s">
        <v>4</v>
      </c>
      <c r="C60" s="4" t="str">
        <f>"任雪晴"</f>
        <v>任雪晴</v>
      </c>
      <c r="D60" s="4"/>
    </row>
    <row r="61" spans="1:4" ht="14.1" customHeight="1" x14ac:dyDescent="0.15">
      <c r="A61" s="4" t="str">
        <f>"2006"</f>
        <v>2006</v>
      </c>
      <c r="B61" s="4" t="s">
        <v>4</v>
      </c>
      <c r="C61" s="4" t="str">
        <f>"魏一凡"</f>
        <v>魏一凡</v>
      </c>
      <c r="D61" s="4"/>
    </row>
    <row r="62" spans="1:4" ht="14.1" customHeight="1" x14ac:dyDescent="0.15">
      <c r="A62" s="4" t="str">
        <f>"2006"</f>
        <v>2006</v>
      </c>
      <c r="B62" s="4" t="s">
        <v>4</v>
      </c>
      <c r="C62" s="4" t="str">
        <f>"高瑾"</f>
        <v>高瑾</v>
      </c>
      <c r="D62" s="4"/>
    </row>
    <row r="63" spans="1:4" ht="14.1" customHeight="1" x14ac:dyDescent="0.15">
      <c r="A63" s="4" t="str">
        <f>"2006"</f>
        <v>2006</v>
      </c>
      <c r="B63" s="4" t="s">
        <v>4</v>
      </c>
      <c r="C63" s="4" t="str">
        <f>"王瑶"</f>
        <v>王瑶</v>
      </c>
      <c r="D63" s="4"/>
    </row>
    <row r="64" spans="1:4" ht="14.1" customHeight="1" x14ac:dyDescent="0.15">
      <c r="A64" s="4" t="str">
        <f>"2006"</f>
        <v>2006</v>
      </c>
      <c r="B64" s="4" t="s">
        <v>4</v>
      </c>
      <c r="C64" s="4" t="str">
        <f>"胡楠"</f>
        <v>胡楠</v>
      </c>
      <c r="D64" s="4"/>
    </row>
    <row r="65" spans="1:4" ht="14.1" customHeight="1" x14ac:dyDescent="0.15">
      <c r="A65" s="4" t="str">
        <f>"2006"</f>
        <v>2006</v>
      </c>
      <c r="B65" s="4" t="s">
        <v>4</v>
      </c>
      <c r="C65" s="4" t="str">
        <f>"黄增辉"</f>
        <v>黄增辉</v>
      </c>
      <c r="D65" s="4"/>
    </row>
    <row r="66" spans="1:4" ht="14.1" customHeight="1" x14ac:dyDescent="0.15">
      <c r="A66" s="4" t="str">
        <f>"2006"</f>
        <v>2006</v>
      </c>
      <c r="B66" s="4" t="s">
        <v>4</v>
      </c>
      <c r="C66" s="4" t="str">
        <f>"刘楠"</f>
        <v>刘楠</v>
      </c>
      <c r="D66" s="4"/>
    </row>
    <row r="67" spans="1:4" ht="14.1" customHeight="1" x14ac:dyDescent="0.15">
      <c r="A67" s="4" t="str">
        <f>"2006"</f>
        <v>2006</v>
      </c>
      <c r="B67" s="4" t="s">
        <v>4</v>
      </c>
      <c r="C67" s="4" t="str">
        <f>"李雪"</f>
        <v>李雪</v>
      </c>
      <c r="D67" s="4"/>
    </row>
    <row r="68" spans="1:4" ht="14.1" customHeight="1" x14ac:dyDescent="0.15">
      <c r="A68" s="4" t="str">
        <f>"2006"</f>
        <v>2006</v>
      </c>
      <c r="B68" s="4" t="s">
        <v>4</v>
      </c>
      <c r="C68" s="4" t="str">
        <f>"卢宇鹏"</f>
        <v>卢宇鹏</v>
      </c>
      <c r="D68" s="4"/>
    </row>
    <row r="69" spans="1:4" ht="14.1" customHeight="1" x14ac:dyDescent="0.15">
      <c r="A69" s="4" t="str">
        <f>"2006"</f>
        <v>2006</v>
      </c>
      <c r="B69" s="4" t="s">
        <v>4</v>
      </c>
      <c r="C69" s="4" t="str">
        <f>"孙楠"</f>
        <v>孙楠</v>
      </c>
      <c r="D69" s="4"/>
    </row>
    <row r="70" spans="1:4" ht="14.1" customHeight="1" x14ac:dyDescent="0.15">
      <c r="A70" s="4" t="str">
        <f>"2007"</f>
        <v>2007</v>
      </c>
      <c r="B70" s="4" t="s">
        <v>9</v>
      </c>
      <c r="C70" s="4" t="str">
        <f>"袁鸣"</f>
        <v>袁鸣</v>
      </c>
      <c r="D70" s="4"/>
    </row>
    <row r="71" spans="1:4" ht="14.1" customHeight="1" x14ac:dyDescent="0.15">
      <c r="A71" s="4" t="str">
        <f>"2007"</f>
        <v>2007</v>
      </c>
      <c r="B71" s="4" t="s">
        <v>9</v>
      </c>
      <c r="C71" s="4" t="str">
        <f>"周鑫"</f>
        <v>周鑫</v>
      </c>
      <c r="D71" s="4"/>
    </row>
    <row r="72" spans="1:4" ht="14.1" customHeight="1" x14ac:dyDescent="0.15">
      <c r="A72" s="4" t="str">
        <f>"2010"</f>
        <v>2010</v>
      </c>
      <c r="B72" s="4" t="s">
        <v>7</v>
      </c>
      <c r="C72" s="4" t="str">
        <f>"徐京"</f>
        <v>徐京</v>
      </c>
      <c r="D72" s="4"/>
    </row>
    <row r="73" spans="1:4" ht="14.1" customHeight="1" x14ac:dyDescent="0.15">
      <c r="A73" s="4" t="str">
        <f>"2010"</f>
        <v>2010</v>
      </c>
      <c r="B73" s="4" t="s">
        <v>7</v>
      </c>
      <c r="C73" s="4" t="str">
        <f>"李俊帆"</f>
        <v>李俊帆</v>
      </c>
      <c r="D73" s="4"/>
    </row>
    <row r="74" spans="1:4" ht="14.1" customHeight="1" x14ac:dyDescent="0.15">
      <c r="A74" s="4" t="str">
        <f>"2011"</f>
        <v>2011</v>
      </c>
      <c r="B74" s="4" t="s">
        <v>10</v>
      </c>
      <c r="C74" s="4" t="str">
        <f>"郑寅初"</f>
        <v>郑寅初</v>
      </c>
      <c r="D74" s="4"/>
    </row>
    <row r="75" spans="1:4" ht="14.1" customHeight="1" x14ac:dyDescent="0.15">
      <c r="A75" s="4" t="str">
        <f>"2011"</f>
        <v>2011</v>
      </c>
      <c r="B75" s="4" t="s">
        <v>10</v>
      </c>
      <c r="C75" s="4" t="str">
        <f>"张思嘉"</f>
        <v>张思嘉</v>
      </c>
      <c r="D75" s="4"/>
    </row>
    <row r="76" spans="1:4" ht="14.1" customHeight="1" x14ac:dyDescent="0.15">
      <c r="A76" s="4" t="str">
        <f>"2012"</f>
        <v>2012</v>
      </c>
      <c r="B76" s="4" t="s">
        <v>5</v>
      </c>
      <c r="C76" s="4" t="str">
        <f>"赵楠"</f>
        <v>赵楠</v>
      </c>
      <c r="D76" s="4"/>
    </row>
    <row r="77" spans="1:4" ht="14.1" customHeight="1" x14ac:dyDescent="0.15">
      <c r="A77" s="4" t="str">
        <f>"2012"</f>
        <v>2012</v>
      </c>
      <c r="B77" s="4" t="s">
        <v>5</v>
      </c>
      <c r="C77" s="4" t="str">
        <f>"李兆博"</f>
        <v>李兆博</v>
      </c>
      <c r="D77" s="4"/>
    </row>
  </sheetData>
  <autoFilter ref="A3:C77">
    <sortState ref="A4:C77">
      <sortCondition ref="A3:A77"/>
    </sortState>
  </autoFilter>
  <mergeCells count="1">
    <mergeCell ref="A2:D2"/>
  </mergeCells>
  <phoneticPr fontId="1" type="noConversion"/>
  <printOptions horizontalCentered="1"/>
  <pageMargins left="0.74803149606299213" right="0.74803149606299213" top="0.25" bottom="0.27559055118110237" header="0.17" footer="0.1574803149606299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2022年新野县校园招聘医务人员现场确认人员名单</vt:lpstr>
      <vt:lpstr>'2022年新野县校园招聘医务人员现场确认人员名单'!Print_Titles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2022-07-22T07:52:35Z</cp:lastPrinted>
  <dcterms:created xsi:type="dcterms:W3CDTF">2022-07-22T07:40:25Z</dcterms:created>
  <dcterms:modified xsi:type="dcterms:W3CDTF">2022-07-22T07:52:38Z</dcterms:modified>
</cp:coreProperties>
</file>