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公示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<sst xmlns="http://schemas.openxmlformats.org/spreadsheetml/2006/main" count="139" uniqueCount="57">
  <si>
    <t>重庆医科大学附属康复医院2022年上半年公开招聘工作人员总成绩及进入体检人员公示</t>
  </si>
  <si>
    <t>名次</t>
  </si>
  <si>
    <t>报考单位</t>
  </si>
  <si>
    <t>报考岗位</t>
  </si>
  <si>
    <t>准考证号</t>
  </si>
  <si>
    <t>公共科目笔试成绩</t>
  </si>
  <si>
    <t>折合30%</t>
  </si>
  <si>
    <t>专业科目笔试成绩</t>
  </si>
  <si>
    <t>折合20%</t>
  </si>
  <si>
    <t>专业技能测试成绩</t>
  </si>
  <si>
    <t>综合面试成绩</t>
  </si>
  <si>
    <t>合计</t>
  </si>
  <si>
    <t>是否进入体检</t>
  </si>
  <si>
    <t>备注</t>
  </si>
  <si>
    <t>重庆医科大学附属康复医院</t>
  </si>
  <si>
    <t>超声科医师1</t>
  </si>
  <si>
    <t>22033330517</t>
  </si>
  <si>
    <t>是</t>
  </si>
  <si>
    <t>22033330415</t>
  </si>
  <si>
    <t>否</t>
  </si>
  <si>
    <t>1</t>
  </si>
  <si>
    <t>放射科医师</t>
  </si>
  <si>
    <t>22033331605</t>
  </si>
  <si>
    <t>放射科技师</t>
  </si>
  <si>
    <t>22033338211</t>
  </si>
  <si>
    <t>2</t>
  </si>
  <si>
    <t>22033339629</t>
  </si>
  <si>
    <t>急诊科医师</t>
  </si>
  <si>
    <t>22033334021</t>
  </si>
  <si>
    <t>22033338618</t>
  </si>
  <si>
    <t>3</t>
  </si>
  <si>
    <t>22033333222</t>
  </si>
  <si>
    <t>康复治疗师</t>
  </si>
  <si>
    <t>22033337502</t>
  </si>
  <si>
    <t>22033335321</t>
  </si>
  <si>
    <t>22033338916</t>
  </si>
  <si>
    <t>神经内科医师</t>
  </si>
  <si>
    <t>22033338327</t>
  </si>
  <si>
    <t>外科医师</t>
  </si>
  <si>
    <t>22033336502</t>
  </si>
  <si>
    <t>22033333715</t>
  </si>
  <si>
    <t>折合40%</t>
  </si>
  <si>
    <t>基建技术岗</t>
  </si>
  <si>
    <t>22031230528</t>
  </si>
  <si>
    <t>22031230508</t>
  </si>
  <si>
    <t>22031230116</t>
  </si>
  <si>
    <t>信息工程师</t>
  </si>
  <si>
    <t>22031225521</t>
  </si>
  <si>
    <t>22031230326</t>
  </si>
  <si>
    <t>行政管理1</t>
  </si>
  <si>
    <t>22031170813</t>
  </si>
  <si>
    <t>22031190219</t>
  </si>
  <si>
    <t>22031190824</t>
  </si>
  <si>
    <t>行政管理2</t>
  </si>
  <si>
    <t>22031181409</t>
  </si>
  <si>
    <t>22031191214</t>
  </si>
  <si>
    <t>22031196605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</si>
</sst>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40"/>
      <name val="宋体"/>
      <family val="0"/>
    </font>
    <font>
      <sz val="11"/>
      <color indexed="57"/>
      <name val="宋体"/>
      <family val="0"/>
    </font>
    <font>
      <b/>
      <sz val="16"/>
      <name val="方正小标宋简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F0"/>
      <name val="Calibri"/>
      <family val="0"/>
    </font>
    <font>
      <sz val="11"/>
      <color theme="9"/>
      <name val="Calibri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shrinkToFit="1"/>
    </xf>
    <xf numFmtId="49" fontId="4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46" fillId="0" borderId="10" xfId="0" applyNumberFormat="1" applyFont="1" applyFill="1" applyBorder="1" applyAlignment="1">
      <alignment horizontal="center" vertical="center" shrinkToFit="1"/>
    </xf>
    <xf numFmtId="176" fontId="46" fillId="0" borderId="10" xfId="0" applyNumberFormat="1" applyFont="1" applyFill="1" applyBorder="1" applyAlignment="1">
      <alignment horizontal="center" vertical="center" shrinkToFit="1"/>
    </xf>
    <xf numFmtId="176" fontId="4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130" zoomScaleNormal="130" workbookViewId="0" topLeftCell="A1">
      <selection activeCell="Q12" sqref="Q12"/>
    </sheetView>
  </sheetViews>
  <sheetFormatPr defaultColWidth="9.00390625" defaultRowHeight="15"/>
  <cols>
    <col min="1" max="1" width="5.7109375" style="0" customWidth="1"/>
    <col min="2" max="2" width="18.00390625" style="0" customWidth="1"/>
    <col min="3" max="3" width="12.00390625" style="0" customWidth="1"/>
    <col min="4" max="4" width="11.57421875" style="0" customWidth="1"/>
    <col min="5" max="5" width="9.28125" style="2" customWidth="1"/>
    <col min="6" max="6" width="8.8515625" style="0" customWidth="1"/>
    <col min="7" max="7" width="9.7109375" style="3" customWidth="1"/>
    <col min="8" max="10" width="8.8515625" style="0" customWidth="1"/>
    <col min="11" max="11" width="8.8515625" style="4" customWidth="1"/>
    <col min="12" max="12" width="8.7109375" style="0" customWidth="1"/>
    <col min="13" max="13" width="6.8515625" style="0" customWidth="1"/>
    <col min="14" max="14" width="8.421875" style="0" customWidth="1"/>
    <col min="15" max="15" width="7.140625" style="0" customWidth="1"/>
  </cols>
  <sheetData>
    <row r="1" spans="1:15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8</v>
      </c>
      <c r="K2" s="22" t="s">
        <v>10</v>
      </c>
      <c r="L2" s="7" t="s">
        <v>6</v>
      </c>
      <c r="M2" s="7" t="s">
        <v>11</v>
      </c>
      <c r="N2" s="7" t="s">
        <v>12</v>
      </c>
      <c r="O2" s="7" t="s">
        <v>13</v>
      </c>
    </row>
    <row r="3" spans="1:15" s="1" customFormat="1" ht="15" customHeight="1">
      <c r="A3" s="8">
        <v>1</v>
      </c>
      <c r="B3" s="9" t="s">
        <v>14</v>
      </c>
      <c r="C3" s="10" t="s">
        <v>15</v>
      </c>
      <c r="D3" s="10" t="s">
        <v>16</v>
      </c>
      <c r="E3" s="11">
        <v>47</v>
      </c>
      <c r="F3" s="12">
        <f>E3*0.3</f>
        <v>14.1</v>
      </c>
      <c r="G3" s="11">
        <v>54</v>
      </c>
      <c r="H3" s="12">
        <f>G3*0.2</f>
        <v>10.8</v>
      </c>
      <c r="I3" s="11">
        <v>75.6</v>
      </c>
      <c r="J3" s="11">
        <f>I3*0.2</f>
        <v>15.12</v>
      </c>
      <c r="K3" s="11">
        <v>79</v>
      </c>
      <c r="L3" s="12">
        <f>K3*0.3</f>
        <v>23.7</v>
      </c>
      <c r="M3" s="23">
        <f>F3+H3+J3+L3</f>
        <v>63.72</v>
      </c>
      <c r="N3" s="24" t="s">
        <v>17</v>
      </c>
      <c r="O3" s="25"/>
    </row>
    <row r="4" spans="1:15" s="1" customFormat="1" ht="13.5">
      <c r="A4" s="13">
        <v>2</v>
      </c>
      <c r="B4" s="9" t="s">
        <v>14</v>
      </c>
      <c r="C4" s="10" t="s">
        <v>15</v>
      </c>
      <c r="D4" s="10" t="s">
        <v>18</v>
      </c>
      <c r="E4" s="11">
        <v>42</v>
      </c>
      <c r="F4" s="12">
        <f aca="true" t="shared" si="0" ref="F4:F16">E4*0.3</f>
        <v>12.6</v>
      </c>
      <c r="G4" s="11">
        <v>43</v>
      </c>
      <c r="H4" s="12">
        <f aca="true" t="shared" si="1" ref="H4:H16">G4*0.2</f>
        <v>8.6</v>
      </c>
      <c r="I4" s="11">
        <v>68.86</v>
      </c>
      <c r="J4" s="11">
        <f aca="true" t="shared" si="2" ref="J4:J16">I4*0.2</f>
        <v>13.772</v>
      </c>
      <c r="K4" s="11">
        <v>66.6</v>
      </c>
      <c r="L4" s="12">
        <f aca="true" t="shared" si="3" ref="L4:L16">K4*0.3</f>
        <v>19.979999999999997</v>
      </c>
      <c r="M4" s="23">
        <f aca="true" t="shared" si="4" ref="M4:M16">F4+H4+J4+L4</f>
        <v>54.952</v>
      </c>
      <c r="N4" s="26" t="s">
        <v>19</v>
      </c>
      <c r="O4" s="25"/>
    </row>
    <row r="5" spans="1:15" s="1" customFormat="1" ht="13.5">
      <c r="A5" s="14" t="s">
        <v>20</v>
      </c>
      <c r="B5" s="9" t="s">
        <v>14</v>
      </c>
      <c r="C5" s="10" t="s">
        <v>21</v>
      </c>
      <c r="D5" s="10" t="s">
        <v>22</v>
      </c>
      <c r="E5" s="11">
        <v>59</v>
      </c>
      <c r="F5" s="12">
        <f t="shared" si="0"/>
        <v>17.7</v>
      </c>
      <c r="G5" s="11">
        <v>64</v>
      </c>
      <c r="H5" s="12">
        <f t="shared" si="1"/>
        <v>12.8</v>
      </c>
      <c r="I5" s="11">
        <v>82.93</v>
      </c>
      <c r="J5" s="11">
        <f t="shared" si="2"/>
        <v>16.586000000000002</v>
      </c>
      <c r="K5" s="11">
        <v>79.2</v>
      </c>
      <c r="L5" s="12">
        <f t="shared" si="3"/>
        <v>23.76</v>
      </c>
      <c r="M5" s="23">
        <f t="shared" si="4"/>
        <v>70.846</v>
      </c>
      <c r="N5" s="24" t="s">
        <v>17</v>
      </c>
      <c r="O5" s="25"/>
    </row>
    <row r="6" spans="1:15" s="1" customFormat="1" ht="13.5">
      <c r="A6" s="13">
        <v>1</v>
      </c>
      <c r="B6" s="9" t="s">
        <v>14</v>
      </c>
      <c r="C6" s="10" t="s">
        <v>23</v>
      </c>
      <c r="D6" s="10" t="s">
        <v>24</v>
      </c>
      <c r="E6" s="11">
        <v>62.5</v>
      </c>
      <c r="F6" s="12">
        <f t="shared" si="0"/>
        <v>18.75</v>
      </c>
      <c r="G6" s="11">
        <v>55</v>
      </c>
      <c r="H6" s="12">
        <f t="shared" si="1"/>
        <v>11</v>
      </c>
      <c r="I6" s="11">
        <v>73.2</v>
      </c>
      <c r="J6" s="11">
        <f t="shared" si="2"/>
        <v>14.64</v>
      </c>
      <c r="K6" s="11">
        <v>86.2</v>
      </c>
      <c r="L6" s="12">
        <f t="shared" si="3"/>
        <v>25.86</v>
      </c>
      <c r="M6" s="23">
        <f t="shared" si="4"/>
        <v>70.25</v>
      </c>
      <c r="N6" s="27" t="s">
        <v>17</v>
      </c>
      <c r="O6" s="25"/>
    </row>
    <row r="7" spans="1:15" s="1" customFormat="1" ht="13.5">
      <c r="A7" s="14" t="s">
        <v>25</v>
      </c>
      <c r="B7" s="9" t="s">
        <v>14</v>
      </c>
      <c r="C7" s="10" t="s">
        <v>23</v>
      </c>
      <c r="D7" s="10" t="s">
        <v>26</v>
      </c>
      <c r="E7" s="11">
        <v>62</v>
      </c>
      <c r="F7" s="12">
        <f t="shared" si="0"/>
        <v>18.599999999999998</v>
      </c>
      <c r="G7" s="11">
        <v>47</v>
      </c>
      <c r="H7" s="12">
        <f t="shared" si="1"/>
        <v>9.4</v>
      </c>
      <c r="I7" s="11">
        <v>84.46</v>
      </c>
      <c r="J7" s="11">
        <f t="shared" si="2"/>
        <v>16.892</v>
      </c>
      <c r="K7" s="11">
        <v>76.4</v>
      </c>
      <c r="L7" s="12">
        <f t="shared" si="3"/>
        <v>22.92</v>
      </c>
      <c r="M7" s="23">
        <f t="shared" si="4"/>
        <v>67.812</v>
      </c>
      <c r="N7" s="27" t="s">
        <v>19</v>
      </c>
      <c r="O7" s="25"/>
    </row>
    <row r="8" spans="1:15" s="1" customFormat="1" ht="13.5">
      <c r="A8" s="13">
        <v>1</v>
      </c>
      <c r="B8" s="9" t="s">
        <v>14</v>
      </c>
      <c r="C8" s="10" t="s">
        <v>27</v>
      </c>
      <c r="D8" s="10" t="s">
        <v>28</v>
      </c>
      <c r="E8" s="11">
        <v>54</v>
      </c>
      <c r="F8" s="12">
        <f t="shared" si="0"/>
        <v>16.2</v>
      </c>
      <c r="G8" s="11">
        <v>61</v>
      </c>
      <c r="H8" s="12">
        <f t="shared" si="1"/>
        <v>12.200000000000001</v>
      </c>
      <c r="I8" s="11">
        <v>82.2</v>
      </c>
      <c r="J8" s="11">
        <f t="shared" si="2"/>
        <v>16.44</v>
      </c>
      <c r="K8" s="11">
        <v>73.8</v>
      </c>
      <c r="L8" s="12">
        <f t="shared" si="3"/>
        <v>22.139999999999997</v>
      </c>
      <c r="M8" s="23">
        <f t="shared" si="4"/>
        <v>66.98</v>
      </c>
      <c r="N8" s="24" t="s">
        <v>17</v>
      </c>
      <c r="O8" s="25"/>
    </row>
    <row r="9" spans="1:15" s="1" customFormat="1" ht="13.5">
      <c r="A9" s="14" t="s">
        <v>25</v>
      </c>
      <c r="B9" s="9" t="s">
        <v>14</v>
      </c>
      <c r="C9" s="10" t="s">
        <v>27</v>
      </c>
      <c r="D9" s="10" t="s">
        <v>29</v>
      </c>
      <c r="E9" s="11">
        <v>52</v>
      </c>
      <c r="F9" s="12">
        <f t="shared" si="0"/>
        <v>15.6</v>
      </c>
      <c r="G9" s="11">
        <v>59</v>
      </c>
      <c r="H9" s="12">
        <f t="shared" si="1"/>
        <v>11.8</v>
      </c>
      <c r="I9" s="11">
        <v>65</v>
      </c>
      <c r="J9" s="11">
        <f t="shared" si="2"/>
        <v>13</v>
      </c>
      <c r="K9" s="11">
        <v>76</v>
      </c>
      <c r="L9" s="12">
        <f t="shared" si="3"/>
        <v>22.8</v>
      </c>
      <c r="M9" s="23">
        <f t="shared" si="4"/>
        <v>63.2</v>
      </c>
      <c r="N9" s="26" t="s">
        <v>19</v>
      </c>
      <c r="O9" s="25"/>
    </row>
    <row r="10" spans="1:15" s="1" customFormat="1" ht="13.5">
      <c r="A10" s="14" t="s">
        <v>30</v>
      </c>
      <c r="B10" s="9" t="s">
        <v>14</v>
      </c>
      <c r="C10" s="10" t="s">
        <v>27</v>
      </c>
      <c r="D10" s="10" t="s">
        <v>31</v>
      </c>
      <c r="E10" s="11">
        <v>53</v>
      </c>
      <c r="F10" s="12">
        <f t="shared" si="0"/>
        <v>15.899999999999999</v>
      </c>
      <c r="G10" s="11">
        <v>52</v>
      </c>
      <c r="H10" s="12">
        <f t="shared" si="1"/>
        <v>10.4</v>
      </c>
      <c r="I10" s="11">
        <v>64.54</v>
      </c>
      <c r="J10" s="11">
        <f t="shared" si="2"/>
        <v>12.908000000000001</v>
      </c>
      <c r="K10" s="11">
        <v>77.6</v>
      </c>
      <c r="L10" s="12">
        <f t="shared" si="3"/>
        <v>23.279999999999998</v>
      </c>
      <c r="M10" s="23">
        <f t="shared" si="4"/>
        <v>62.488</v>
      </c>
      <c r="N10" s="26" t="s">
        <v>19</v>
      </c>
      <c r="O10" s="25"/>
    </row>
    <row r="11" spans="1:15" s="1" customFormat="1" ht="13.5">
      <c r="A11" s="14" t="s">
        <v>20</v>
      </c>
      <c r="B11" s="9" t="s">
        <v>14</v>
      </c>
      <c r="C11" s="10" t="s">
        <v>32</v>
      </c>
      <c r="D11" s="10" t="s">
        <v>33</v>
      </c>
      <c r="E11" s="11">
        <v>63</v>
      </c>
      <c r="F11" s="12">
        <f t="shared" si="0"/>
        <v>18.9</v>
      </c>
      <c r="G11" s="11">
        <v>67</v>
      </c>
      <c r="H11" s="12">
        <f t="shared" si="1"/>
        <v>13.4</v>
      </c>
      <c r="I11" s="11">
        <v>82.53</v>
      </c>
      <c r="J11" s="11">
        <f t="shared" si="2"/>
        <v>16.506</v>
      </c>
      <c r="K11" s="11">
        <v>81</v>
      </c>
      <c r="L11" s="12">
        <f t="shared" si="3"/>
        <v>24.3</v>
      </c>
      <c r="M11" s="23">
        <f t="shared" si="4"/>
        <v>73.106</v>
      </c>
      <c r="N11" s="24" t="s">
        <v>17</v>
      </c>
      <c r="O11" s="25"/>
    </row>
    <row r="12" spans="1:15" s="1" customFormat="1" ht="13.5">
      <c r="A12" s="14" t="s">
        <v>25</v>
      </c>
      <c r="B12" s="9" t="s">
        <v>14</v>
      </c>
      <c r="C12" s="10" t="s">
        <v>32</v>
      </c>
      <c r="D12" s="10" t="s">
        <v>34</v>
      </c>
      <c r="E12" s="11">
        <v>53.5</v>
      </c>
      <c r="F12" s="12">
        <f t="shared" si="0"/>
        <v>16.05</v>
      </c>
      <c r="G12" s="11">
        <v>69</v>
      </c>
      <c r="H12" s="12">
        <f t="shared" si="1"/>
        <v>13.8</v>
      </c>
      <c r="I12" s="11">
        <v>82.93</v>
      </c>
      <c r="J12" s="11">
        <f t="shared" si="2"/>
        <v>16.586000000000002</v>
      </c>
      <c r="K12" s="11">
        <v>85.2</v>
      </c>
      <c r="L12" s="12">
        <f t="shared" si="3"/>
        <v>25.56</v>
      </c>
      <c r="M12" s="23">
        <f t="shared" si="4"/>
        <v>71.99600000000001</v>
      </c>
      <c r="N12" s="26" t="s">
        <v>19</v>
      </c>
      <c r="O12" s="25"/>
    </row>
    <row r="13" spans="1:15" s="1" customFormat="1" ht="13.5">
      <c r="A13" s="13">
        <v>3</v>
      </c>
      <c r="B13" s="9" t="s">
        <v>14</v>
      </c>
      <c r="C13" s="10" t="s">
        <v>32</v>
      </c>
      <c r="D13" s="10" t="s">
        <v>35</v>
      </c>
      <c r="E13" s="11">
        <v>57</v>
      </c>
      <c r="F13" s="12">
        <f t="shared" si="0"/>
        <v>17.099999999999998</v>
      </c>
      <c r="G13" s="11">
        <v>63</v>
      </c>
      <c r="H13" s="12">
        <f t="shared" si="1"/>
        <v>12.600000000000001</v>
      </c>
      <c r="I13" s="11">
        <v>68.94</v>
      </c>
      <c r="J13" s="11">
        <f t="shared" si="2"/>
        <v>13.788</v>
      </c>
      <c r="K13" s="11">
        <v>77</v>
      </c>
      <c r="L13" s="12">
        <f t="shared" si="3"/>
        <v>23.099999999999998</v>
      </c>
      <c r="M13" s="23">
        <f t="shared" si="4"/>
        <v>66.588</v>
      </c>
      <c r="N13" s="26" t="s">
        <v>19</v>
      </c>
      <c r="O13" s="25"/>
    </row>
    <row r="14" spans="1:15" s="1" customFormat="1" ht="13.5">
      <c r="A14" s="13">
        <v>1</v>
      </c>
      <c r="B14" s="9" t="s">
        <v>14</v>
      </c>
      <c r="C14" s="10" t="s">
        <v>36</v>
      </c>
      <c r="D14" s="10" t="s">
        <v>37</v>
      </c>
      <c r="E14" s="11">
        <v>60.5</v>
      </c>
      <c r="F14" s="12">
        <f t="shared" si="0"/>
        <v>18.15</v>
      </c>
      <c r="G14" s="11">
        <v>64</v>
      </c>
      <c r="H14" s="12">
        <f t="shared" si="1"/>
        <v>12.8</v>
      </c>
      <c r="I14" s="11">
        <v>86.66</v>
      </c>
      <c r="J14" s="11">
        <f t="shared" si="2"/>
        <v>17.332</v>
      </c>
      <c r="K14" s="11">
        <v>81.6</v>
      </c>
      <c r="L14" s="12">
        <f t="shared" si="3"/>
        <v>24.479999999999997</v>
      </c>
      <c r="M14" s="23">
        <f t="shared" si="4"/>
        <v>72.762</v>
      </c>
      <c r="N14" s="24" t="s">
        <v>17</v>
      </c>
      <c r="O14" s="25"/>
    </row>
    <row r="15" spans="1:15" s="1" customFormat="1" ht="13.5">
      <c r="A15" s="13">
        <v>1</v>
      </c>
      <c r="B15" s="9" t="s">
        <v>14</v>
      </c>
      <c r="C15" s="10" t="s">
        <v>38</v>
      </c>
      <c r="D15" s="10" t="s">
        <v>39</v>
      </c>
      <c r="E15" s="11">
        <v>65.5</v>
      </c>
      <c r="F15" s="12">
        <f t="shared" si="0"/>
        <v>19.65</v>
      </c>
      <c r="G15" s="11">
        <v>71</v>
      </c>
      <c r="H15" s="12">
        <f t="shared" si="1"/>
        <v>14.200000000000001</v>
      </c>
      <c r="I15" s="11">
        <v>83.74</v>
      </c>
      <c r="J15" s="11">
        <f t="shared" si="2"/>
        <v>16.748</v>
      </c>
      <c r="K15" s="11">
        <v>75.6</v>
      </c>
      <c r="L15" s="12">
        <f t="shared" si="3"/>
        <v>22.679999999999996</v>
      </c>
      <c r="M15" s="23">
        <f t="shared" si="4"/>
        <v>73.27799999999999</v>
      </c>
      <c r="N15" s="24" t="s">
        <v>17</v>
      </c>
      <c r="O15" s="25"/>
    </row>
    <row r="16" spans="1:15" s="1" customFormat="1" ht="13.5">
      <c r="A16" s="14" t="s">
        <v>25</v>
      </c>
      <c r="B16" s="9" t="s">
        <v>14</v>
      </c>
      <c r="C16" s="10" t="s">
        <v>38</v>
      </c>
      <c r="D16" s="10" t="s">
        <v>40</v>
      </c>
      <c r="E16" s="11">
        <v>51</v>
      </c>
      <c r="F16" s="12">
        <f t="shared" si="0"/>
        <v>15.299999999999999</v>
      </c>
      <c r="G16" s="11">
        <v>60</v>
      </c>
      <c r="H16" s="12">
        <f t="shared" si="1"/>
        <v>12</v>
      </c>
      <c r="I16" s="11">
        <v>70.93</v>
      </c>
      <c r="J16" s="11">
        <f t="shared" si="2"/>
        <v>14.186000000000002</v>
      </c>
      <c r="K16" s="11">
        <v>75.4</v>
      </c>
      <c r="L16" s="12">
        <f t="shared" si="3"/>
        <v>22.62</v>
      </c>
      <c r="M16" s="23">
        <f t="shared" si="4"/>
        <v>64.106</v>
      </c>
      <c r="N16" s="26" t="s">
        <v>19</v>
      </c>
      <c r="O16" s="25"/>
    </row>
    <row r="17" spans="1:15" ht="13.5">
      <c r="A17" s="15"/>
      <c r="B17" s="16"/>
      <c r="C17" s="17"/>
      <c r="D17" s="16"/>
      <c r="E17" s="18"/>
      <c r="F17" s="18"/>
      <c r="G17" s="18"/>
      <c r="H17" s="18"/>
      <c r="I17" s="18"/>
      <c r="J17" s="18"/>
      <c r="K17" s="28"/>
      <c r="L17" s="18"/>
      <c r="M17" s="18"/>
      <c r="N17" s="18"/>
      <c r="O17" s="29"/>
    </row>
    <row r="18" spans="1:15" ht="27">
      <c r="A18" s="6" t="s">
        <v>1</v>
      </c>
      <c r="B18" s="6" t="s">
        <v>2</v>
      </c>
      <c r="C18" s="6" t="s">
        <v>3</v>
      </c>
      <c r="D18" s="6" t="s">
        <v>4</v>
      </c>
      <c r="E18" s="7" t="s">
        <v>5</v>
      </c>
      <c r="F18" s="7" t="s">
        <v>6</v>
      </c>
      <c r="G18" s="7" t="s">
        <v>7</v>
      </c>
      <c r="H18" s="7" t="s">
        <v>6</v>
      </c>
      <c r="I18" s="22" t="s">
        <v>10</v>
      </c>
      <c r="J18" s="7" t="s">
        <v>41</v>
      </c>
      <c r="K18" s="7" t="s">
        <v>11</v>
      </c>
      <c r="L18" s="7" t="s">
        <v>12</v>
      </c>
      <c r="M18" s="7" t="s">
        <v>13</v>
      </c>
      <c r="N18" s="30"/>
      <c r="O18" s="29"/>
    </row>
    <row r="19" spans="1:15" s="1" customFormat="1" ht="13.5">
      <c r="A19" s="14" t="s">
        <v>20</v>
      </c>
      <c r="B19" s="19" t="s">
        <v>14</v>
      </c>
      <c r="C19" s="9" t="s">
        <v>42</v>
      </c>
      <c r="D19" s="10" t="s">
        <v>43</v>
      </c>
      <c r="E19" s="11">
        <v>66.5</v>
      </c>
      <c r="F19" s="11">
        <f aca="true" t="shared" si="5" ref="F19:F29">E19*0.3</f>
        <v>19.95</v>
      </c>
      <c r="G19" s="11">
        <v>65</v>
      </c>
      <c r="H19" s="11">
        <f aca="true" t="shared" si="6" ref="H19:H29">G19*0.3</f>
        <v>19.5</v>
      </c>
      <c r="I19" s="11">
        <v>87</v>
      </c>
      <c r="J19" s="11">
        <f aca="true" t="shared" si="7" ref="J19:J29">I19*0.4</f>
        <v>34.800000000000004</v>
      </c>
      <c r="K19" s="11">
        <f>F19+H19+J19</f>
        <v>74.25</v>
      </c>
      <c r="L19" s="24" t="s">
        <v>17</v>
      </c>
      <c r="M19" s="31"/>
      <c r="N19" s="32"/>
      <c r="O19" s="33"/>
    </row>
    <row r="20" spans="1:15" s="1" customFormat="1" ht="13.5">
      <c r="A20" s="14" t="s">
        <v>25</v>
      </c>
      <c r="B20" s="19" t="s">
        <v>14</v>
      </c>
      <c r="C20" s="9" t="s">
        <v>42</v>
      </c>
      <c r="D20" s="10" t="s">
        <v>44</v>
      </c>
      <c r="E20" s="11">
        <v>72.5</v>
      </c>
      <c r="F20" s="11">
        <f t="shared" si="5"/>
        <v>21.75</v>
      </c>
      <c r="G20" s="11">
        <v>56</v>
      </c>
      <c r="H20" s="11">
        <f t="shared" si="6"/>
        <v>16.8</v>
      </c>
      <c r="I20" s="11">
        <v>81.4</v>
      </c>
      <c r="J20" s="11">
        <f t="shared" si="7"/>
        <v>32.56</v>
      </c>
      <c r="K20" s="11">
        <f>F20+H20+J20</f>
        <v>71.11</v>
      </c>
      <c r="L20" s="26" t="s">
        <v>19</v>
      </c>
      <c r="M20" s="31"/>
      <c r="N20" s="32"/>
      <c r="O20" s="33"/>
    </row>
    <row r="21" spans="1:15" s="1" customFormat="1" ht="13.5">
      <c r="A21" s="14" t="s">
        <v>30</v>
      </c>
      <c r="B21" s="19" t="s">
        <v>14</v>
      </c>
      <c r="C21" s="9" t="s">
        <v>42</v>
      </c>
      <c r="D21" s="10" t="s">
        <v>45</v>
      </c>
      <c r="E21" s="11">
        <v>66</v>
      </c>
      <c r="F21" s="11">
        <f t="shared" si="5"/>
        <v>19.8</v>
      </c>
      <c r="G21" s="11">
        <v>56</v>
      </c>
      <c r="H21" s="11">
        <f t="shared" si="6"/>
        <v>16.8</v>
      </c>
      <c r="I21" s="11">
        <v>80.6</v>
      </c>
      <c r="J21" s="11">
        <f t="shared" si="7"/>
        <v>32.24</v>
      </c>
      <c r="K21" s="11">
        <f>F21+H21+J21</f>
        <v>68.84</v>
      </c>
      <c r="L21" s="26" t="s">
        <v>19</v>
      </c>
      <c r="M21" s="31"/>
      <c r="N21" s="32"/>
      <c r="O21" s="33"/>
    </row>
    <row r="22" spans="1:15" s="1" customFormat="1" ht="13.5">
      <c r="A22" s="20">
        <v>1</v>
      </c>
      <c r="B22" s="19" t="s">
        <v>14</v>
      </c>
      <c r="C22" s="20" t="s">
        <v>46</v>
      </c>
      <c r="D22" s="10" t="s">
        <v>47</v>
      </c>
      <c r="E22" s="11">
        <v>73.5</v>
      </c>
      <c r="F22" s="11">
        <f t="shared" si="5"/>
        <v>22.05</v>
      </c>
      <c r="G22" s="11">
        <v>63</v>
      </c>
      <c r="H22" s="11">
        <f t="shared" si="6"/>
        <v>18.9</v>
      </c>
      <c r="I22" s="11">
        <v>87.8</v>
      </c>
      <c r="J22" s="11">
        <f t="shared" si="7"/>
        <v>35.12</v>
      </c>
      <c r="K22" s="11">
        <f>F22+H22+J22</f>
        <v>76.07</v>
      </c>
      <c r="L22" s="24" t="s">
        <v>17</v>
      </c>
      <c r="M22" s="25"/>
      <c r="N22" s="34"/>
      <c r="O22" s="33"/>
    </row>
    <row r="23" spans="1:15" s="1" customFormat="1" ht="13.5">
      <c r="A23" s="20">
        <v>2</v>
      </c>
      <c r="B23" s="19" t="s">
        <v>14</v>
      </c>
      <c r="C23" s="20" t="s">
        <v>46</v>
      </c>
      <c r="D23" s="10" t="s">
        <v>48</v>
      </c>
      <c r="E23" s="11">
        <v>65</v>
      </c>
      <c r="F23" s="11">
        <f t="shared" si="5"/>
        <v>19.5</v>
      </c>
      <c r="G23" s="11">
        <v>64</v>
      </c>
      <c r="H23" s="11">
        <f t="shared" si="6"/>
        <v>19.2</v>
      </c>
      <c r="I23" s="11">
        <v>76.8</v>
      </c>
      <c r="J23" s="11">
        <f t="shared" si="7"/>
        <v>30.72</v>
      </c>
      <c r="K23" s="11">
        <f>F23+H23+J23</f>
        <v>69.42</v>
      </c>
      <c r="L23" s="26" t="s">
        <v>19</v>
      </c>
      <c r="M23" s="25"/>
      <c r="N23" s="34"/>
      <c r="O23" s="33"/>
    </row>
    <row r="24" spans="1:15" s="1" customFormat="1" ht="13.5">
      <c r="A24" s="20">
        <v>1</v>
      </c>
      <c r="B24" s="19" t="s">
        <v>14</v>
      </c>
      <c r="C24" s="20" t="s">
        <v>49</v>
      </c>
      <c r="D24" s="10" t="s">
        <v>50</v>
      </c>
      <c r="E24" s="11">
        <v>71</v>
      </c>
      <c r="F24" s="11">
        <f t="shared" si="5"/>
        <v>21.3</v>
      </c>
      <c r="G24" s="11">
        <v>77</v>
      </c>
      <c r="H24" s="11">
        <f t="shared" si="6"/>
        <v>23.099999999999998</v>
      </c>
      <c r="I24" s="11">
        <v>81</v>
      </c>
      <c r="J24" s="11">
        <f t="shared" si="7"/>
        <v>32.4</v>
      </c>
      <c r="K24" s="11">
        <f aca="true" t="shared" si="8" ref="K24:K29">J24+H24+F24</f>
        <v>76.8</v>
      </c>
      <c r="L24" s="24" t="s">
        <v>17</v>
      </c>
      <c r="M24" s="25"/>
      <c r="N24" s="34"/>
      <c r="O24" s="33"/>
    </row>
    <row r="25" spans="1:15" s="1" customFormat="1" ht="13.5">
      <c r="A25" s="20">
        <v>2</v>
      </c>
      <c r="B25" s="19" t="s">
        <v>14</v>
      </c>
      <c r="C25" s="20" t="s">
        <v>49</v>
      </c>
      <c r="D25" s="10" t="s">
        <v>51</v>
      </c>
      <c r="E25" s="11">
        <v>64.5</v>
      </c>
      <c r="F25" s="11">
        <f t="shared" si="5"/>
        <v>19.349999999999998</v>
      </c>
      <c r="G25" s="11">
        <v>77.5</v>
      </c>
      <c r="H25" s="11">
        <f t="shared" si="6"/>
        <v>23.25</v>
      </c>
      <c r="I25" s="11">
        <v>80.2</v>
      </c>
      <c r="J25" s="11">
        <f t="shared" si="7"/>
        <v>32.080000000000005</v>
      </c>
      <c r="K25" s="11">
        <f t="shared" si="8"/>
        <v>74.68</v>
      </c>
      <c r="L25" s="26" t="s">
        <v>19</v>
      </c>
      <c r="M25" s="25"/>
      <c r="N25" s="34"/>
      <c r="O25" s="33"/>
    </row>
    <row r="26" spans="1:15" s="1" customFormat="1" ht="13.5">
      <c r="A26" s="20">
        <v>3</v>
      </c>
      <c r="B26" s="19" t="s">
        <v>14</v>
      </c>
      <c r="C26" s="20" t="s">
        <v>49</v>
      </c>
      <c r="D26" s="10" t="s">
        <v>52</v>
      </c>
      <c r="E26" s="11">
        <v>64.5</v>
      </c>
      <c r="F26" s="11">
        <f t="shared" si="5"/>
        <v>19.349999999999998</v>
      </c>
      <c r="G26" s="11">
        <v>75.5</v>
      </c>
      <c r="H26" s="11">
        <f t="shared" si="6"/>
        <v>22.65</v>
      </c>
      <c r="I26" s="11">
        <v>79</v>
      </c>
      <c r="J26" s="11">
        <f t="shared" si="7"/>
        <v>31.6</v>
      </c>
      <c r="K26" s="11">
        <f t="shared" si="8"/>
        <v>73.6</v>
      </c>
      <c r="L26" s="26" t="s">
        <v>19</v>
      </c>
      <c r="M26" s="25"/>
      <c r="N26" s="34"/>
      <c r="O26" s="33"/>
    </row>
    <row r="27" spans="1:15" s="1" customFormat="1" ht="13.5">
      <c r="A27" s="20">
        <v>1</v>
      </c>
      <c r="B27" s="19" t="s">
        <v>14</v>
      </c>
      <c r="C27" s="20" t="s">
        <v>53</v>
      </c>
      <c r="D27" s="10" t="s">
        <v>54</v>
      </c>
      <c r="E27" s="11">
        <v>73</v>
      </c>
      <c r="F27" s="11">
        <f t="shared" si="5"/>
        <v>21.9</v>
      </c>
      <c r="G27" s="11">
        <v>78.5</v>
      </c>
      <c r="H27" s="11">
        <f t="shared" si="6"/>
        <v>23.55</v>
      </c>
      <c r="I27" s="11">
        <v>84.6</v>
      </c>
      <c r="J27" s="11">
        <f t="shared" si="7"/>
        <v>33.839999999999996</v>
      </c>
      <c r="K27" s="11">
        <f t="shared" si="8"/>
        <v>79.28999999999999</v>
      </c>
      <c r="L27" s="24" t="s">
        <v>17</v>
      </c>
      <c r="M27" s="25"/>
      <c r="N27" s="34"/>
      <c r="O27" s="33"/>
    </row>
    <row r="28" spans="1:15" s="1" customFormat="1" ht="13.5">
      <c r="A28" s="20">
        <v>2</v>
      </c>
      <c r="B28" s="19" t="s">
        <v>14</v>
      </c>
      <c r="C28" s="20" t="s">
        <v>53</v>
      </c>
      <c r="D28" s="10" t="s">
        <v>55</v>
      </c>
      <c r="E28" s="11">
        <v>75</v>
      </c>
      <c r="F28" s="11">
        <f t="shared" si="5"/>
        <v>22.5</v>
      </c>
      <c r="G28" s="11">
        <v>73</v>
      </c>
      <c r="H28" s="11">
        <f t="shared" si="6"/>
        <v>21.9</v>
      </c>
      <c r="I28" s="11">
        <v>83.2</v>
      </c>
      <c r="J28" s="11">
        <f t="shared" si="7"/>
        <v>33.28</v>
      </c>
      <c r="K28" s="11">
        <f t="shared" si="8"/>
        <v>77.68</v>
      </c>
      <c r="L28" s="26" t="s">
        <v>19</v>
      </c>
      <c r="M28" s="25"/>
      <c r="N28" s="34"/>
      <c r="O28" s="33"/>
    </row>
    <row r="29" spans="1:15" s="1" customFormat="1" ht="13.5">
      <c r="A29" s="20">
        <v>3</v>
      </c>
      <c r="B29" s="19" t="s">
        <v>14</v>
      </c>
      <c r="C29" s="20" t="s">
        <v>53</v>
      </c>
      <c r="D29" s="10" t="s">
        <v>56</v>
      </c>
      <c r="E29" s="11">
        <v>74</v>
      </c>
      <c r="F29" s="11">
        <f t="shared" si="5"/>
        <v>22.2</v>
      </c>
      <c r="G29" s="11">
        <v>74.5</v>
      </c>
      <c r="H29" s="11">
        <f t="shared" si="6"/>
        <v>22.349999999999998</v>
      </c>
      <c r="I29" s="11">
        <v>82.8</v>
      </c>
      <c r="J29" s="11">
        <f t="shared" si="7"/>
        <v>33.12</v>
      </c>
      <c r="K29" s="11">
        <f t="shared" si="8"/>
        <v>77.67</v>
      </c>
      <c r="L29" s="26" t="s">
        <v>19</v>
      </c>
      <c r="M29" s="25"/>
      <c r="N29" s="34"/>
      <c r="O29" s="33"/>
    </row>
    <row r="30" spans="1:15" ht="13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35"/>
      <c r="L30" s="21"/>
      <c r="M30" s="21"/>
      <c r="N30" s="21"/>
      <c r="O30" s="2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市卫生健康委</dc:creator>
  <cp:keywords/>
  <dc:description/>
  <cp:lastModifiedBy>天线宝宝</cp:lastModifiedBy>
  <cp:lastPrinted>2021-06-26T03:41:37Z</cp:lastPrinted>
  <dcterms:created xsi:type="dcterms:W3CDTF">2021-05-26T05:04:00Z</dcterms:created>
  <dcterms:modified xsi:type="dcterms:W3CDTF">2022-07-16T09:23:13Z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DF0B416F02464AAC84550B118D794803</vt:lpwstr>
  </property>
</Properties>
</file>