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D类岗位" sheetId="1" r:id="rId1"/>
  </sheets>
  <definedNames>
    <definedName name="_xlnm._FilterDatabase" localSheetId="0" hidden="1">'D类岗位'!$A$14:$O$82</definedName>
  </definedNames>
  <calcPr fullCalcOnLoad="1" fullPrecision="0"/>
</workbook>
</file>

<file path=xl/sharedStrings.xml><?xml version="1.0" encoding="utf-8"?>
<sst xmlns="http://schemas.openxmlformats.org/spreadsheetml/2006/main" count="267" uniqueCount="109">
  <si>
    <t>重庆市精神卫生中心2022年上半年公招成绩及进入体检人员公布表（B类岗位）</t>
  </si>
  <si>
    <t>序号</t>
  </si>
  <si>
    <t>准考证号</t>
  </si>
  <si>
    <t>报考岗位</t>
  </si>
  <si>
    <t>公共科目</t>
  </si>
  <si>
    <t>专业科目</t>
  </si>
  <si>
    <t>综合面试（结构化面试）</t>
  </si>
  <si>
    <t>B类岗位总成绩</t>
  </si>
  <si>
    <t>名次</t>
  </si>
  <si>
    <t>是否进入体检</t>
  </si>
  <si>
    <t>备注</t>
  </si>
  <si>
    <t>笔试成绩</t>
  </si>
  <si>
    <t>按30%计算</t>
  </si>
  <si>
    <t>结构化面试成绩</t>
  </si>
  <si>
    <t>按40%计算</t>
  </si>
  <si>
    <t>22031161829</t>
  </si>
  <si>
    <t>公卫办干事</t>
  </si>
  <si>
    <t>是</t>
  </si>
  <si>
    <t>22031142828</t>
  </si>
  <si>
    <t>公卫办
干事</t>
  </si>
  <si>
    <t>否</t>
  </si>
  <si>
    <t>22031132810</t>
  </si>
  <si>
    <t>22031230929</t>
  </si>
  <si>
    <t>公卫办专技</t>
  </si>
  <si>
    <t>22031224828</t>
  </si>
  <si>
    <t>22031225101</t>
  </si>
  <si>
    <t>重庆市精神卫生中心2022年上半年公招成绩及进入体检人员公布表（D类岗位）</t>
  </si>
  <si>
    <t>专业技能测试（试岗）</t>
  </si>
  <si>
    <t>D类岗位总成绩</t>
  </si>
  <si>
    <t>按20%计算</t>
  </si>
  <si>
    <t>试岗成绩</t>
  </si>
  <si>
    <t>22033330628</t>
  </si>
  <si>
    <t>医院感染控制科专技人员</t>
  </si>
  <si>
    <t>22033333817</t>
  </si>
  <si>
    <t>22033334807</t>
  </si>
  <si>
    <t>22033332322</t>
  </si>
  <si>
    <t>护理</t>
  </si>
  <si>
    <t>22033338509</t>
  </si>
  <si>
    <t>22033339320</t>
  </si>
  <si>
    <t>22033338324</t>
  </si>
  <si>
    <t>22033337307</t>
  </si>
  <si>
    <t>22033331609</t>
  </si>
  <si>
    <t>22033330723</t>
  </si>
  <si>
    <t>22033331205</t>
  </si>
  <si>
    <t>22033339114</t>
  </si>
  <si>
    <t>22033333628</t>
  </si>
  <si>
    <t>22033338212</t>
  </si>
  <si>
    <t>22033332429</t>
  </si>
  <si>
    <t>22033333819</t>
  </si>
  <si>
    <t>22033338927</t>
  </si>
  <si>
    <t>22033338715</t>
  </si>
  <si>
    <t>22033331714</t>
  </si>
  <si>
    <t>22033340201</t>
  </si>
  <si>
    <t>22033335320</t>
  </si>
  <si>
    <t>22033335715</t>
  </si>
  <si>
    <t>22033330622</t>
  </si>
  <si>
    <t>22033336312</t>
  </si>
  <si>
    <t>22033338930</t>
  </si>
  <si>
    <t>22033333926</t>
  </si>
  <si>
    <t>22033333420</t>
  </si>
  <si>
    <t>22033334120</t>
  </si>
  <si>
    <t>22033331429</t>
  </si>
  <si>
    <t>22033335830</t>
  </si>
  <si>
    <t>22033335622</t>
  </si>
  <si>
    <t>22033335030</t>
  </si>
  <si>
    <t>22033335421</t>
  </si>
  <si>
    <t>22033331217</t>
  </si>
  <si>
    <t>22033334309</t>
  </si>
  <si>
    <t>22033339623</t>
  </si>
  <si>
    <t>22033331324</t>
  </si>
  <si>
    <t>男性护理</t>
  </si>
  <si>
    <t>22033336606</t>
  </si>
  <si>
    <t>22033337903</t>
  </si>
  <si>
    <t>22033334704</t>
  </si>
  <si>
    <t>22033333502</t>
  </si>
  <si>
    <t>22033337018</t>
  </si>
  <si>
    <t>22033331119</t>
  </si>
  <si>
    <t>22033338915</t>
  </si>
  <si>
    <t>22033331807</t>
  </si>
  <si>
    <t>22033331316</t>
  </si>
  <si>
    <t>22033338107</t>
  </si>
  <si>
    <t>22033333621</t>
  </si>
  <si>
    <t>22033333003</t>
  </si>
  <si>
    <t>22033330812</t>
  </si>
  <si>
    <t>22033335114</t>
  </si>
  <si>
    <t>22033337623</t>
  </si>
  <si>
    <t>22033338025</t>
  </si>
  <si>
    <t>22033334229</t>
  </si>
  <si>
    <t>22033335723</t>
  </si>
  <si>
    <t>22033331822</t>
  </si>
  <si>
    <t>内科医师</t>
  </si>
  <si>
    <t>22033333415</t>
  </si>
  <si>
    <t>电生理师</t>
  </si>
  <si>
    <t>放弃</t>
  </si>
  <si>
    <t>22033336106</t>
  </si>
  <si>
    <t>放射科医师</t>
  </si>
  <si>
    <t>面试实际竞争比例未达到2:1的岗位，考生任意一科面试成绩未达到70分的，不得确定为体检人选</t>
  </si>
  <si>
    <t>22033332615</t>
  </si>
  <si>
    <t>22033336520</t>
  </si>
  <si>
    <t>放射科技师</t>
  </si>
  <si>
    <t>22033330824</t>
  </si>
  <si>
    <t>22033339808</t>
  </si>
  <si>
    <t>重庆市精神卫生中心2022年上半年集中考核招聘成绩及进入体检人员公布表</t>
  </si>
  <si>
    <t>考核类岗位总成绩</t>
  </si>
  <si>
    <t>按50%计算</t>
  </si>
  <si>
    <t>500221********7613</t>
  </si>
  <si>
    <t>513401********2222</t>
  </si>
  <si>
    <t>临床医师1</t>
  </si>
  <si>
    <t>结构化面试成绩低于70分，不能确定为体检人选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</si>
</sst>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shrinkToFit="1"/>
    </xf>
    <xf numFmtId="49" fontId="47" fillId="0" borderId="9" xfId="0" applyNumberFormat="1" applyFont="1" applyFill="1" applyBorder="1" applyAlignment="1">
      <alignment horizontal="center" vertical="center" wrapText="1" shrinkToFit="1"/>
    </xf>
    <xf numFmtId="177" fontId="47" fillId="0" borderId="9" xfId="0" applyNumberFormat="1" applyFont="1" applyFill="1" applyBorder="1" applyAlignment="1">
      <alignment horizontal="center" vertical="center" shrinkToFi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177" fontId="48" fillId="0" borderId="9" xfId="0" applyNumberFormat="1" applyFont="1" applyFill="1" applyBorder="1" applyAlignment="1">
      <alignment horizontal="center" vertical="center" shrinkToFit="1"/>
    </xf>
    <xf numFmtId="0" fontId="48" fillId="0" borderId="9" xfId="0" applyNumberFormat="1" applyFont="1" applyFill="1" applyBorder="1" applyAlignment="1">
      <alignment horizontal="center" vertical="center" shrinkToFit="1"/>
    </xf>
    <xf numFmtId="178" fontId="2" fillId="0" borderId="9" xfId="0" applyNumberFormat="1" applyFont="1" applyFill="1" applyBorder="1" applyAlignment="1">
      <alignment horizontal="center" vertical="center" shrinkToFit="1"/>
    </xf>
    <xf numFmtId="177" fontId="48" fillId="0" borderId="13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 wrapText="1"/>
    </xf>
    <xf numFmtId="177" fontId="48" fillId="0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177" fontId="48" fillId="0" borderId="15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63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100" workbookViewId="0" topLeftCell="A82">
      <selection activeCell="T77" sqref="T77"/>
    </sheetView>
  </sheetViews>
  <sheetFormatPr defaultColWidth="9.00390625" defaultRowHeight="14.25"/>
  <cols>
    <col min="1" max="1" width="4.125" style="5" customWidth="1"/>
    <col min="2" max="3" width="11.125" style="1" customWidth="1"/>
    <col min="4" max="4" width="6.25390625" style="1" customWidth="1"/>
    <col min="5" max="9" width="6.00390625" style="1" customWidth="1"/>
    <col min="10" max="11" width="6.875" style="6" customWidth="1"/>
    <col min="12" max="12" width="7.75390625" style="1" customWidth="1"/>
    <col min="13" max="13" width="3.625" style="7" customWidth="1"/>
    <col min="14" max="14" width="5.25390625" style="7" customWidth="1"/>
    <col min="15" max="16384" width="9.00390625" style="1" customWidth="1"/>
  </cols>
  <sheetData>
    <row r="1" spans="1:14" ht="5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39" customHeight="1">
      <c r="A2" s="9" t="s">
        <v>1</v>
      </c>
      <c r="B2" s="10" t="s">
        <v>2</v>
      </c>
      <c r="C2" s="11" t="s">
        <v>3</v>
      </c>
      <c r="D2" s="11" t="s">
        <v>4</v>
      </c>
      <c r="E2" s="11"/>
      <c r="F2" s="11" t="s">
        <v>5</v>
      </c>
      <c r="G2" s="11"/>
      <c r="H2" s="12" t="s">
        <v>6</v>
      </c>
      <c r="I2" s="35"/>
      <c r="J2" s="11" t="s">
        <v>7</v>
      </c>
      <c r="K2" s="36" t="s">
        <v>8</v>
      </c>
      <c r="L2" s="37" t="s">
        <v>9</v>
      </c>
      <c r="M2" s="11" t="s">
        <v>10</v>
      </c>
      <c r="N2" s="8"/>
    </row>
    <row r="3" spans="1:14" s="1" customFormat="1" ht="39.75" customHeight="1">
      <c r="A3" s="9"/>
      <c r="B3" s="13"/>
      <c r="C3" s="11"/>
      <c r="D3" s="11" t="s">
        <v>11</v>
      </c>
      <c r="E3" s="11" t="s">
        <v>12</v>
      </c>
      <c r="F3" s="11" t="s">
        <v>11</v>
      </c>
      <c r="G3" s="11" t="s">
        <v>12</v>
      </c>
      <c r="H3" s="12" t="s">
        <v>13</v>
      </c>
      <c r="I3" s="35" t="s">
        <v>14</v>
      </c>
      <c r="J3" s="11"/>
      <c r="K3" s="38"/>
      <c r="L3" s="13"/>
      <c r="M3" s="11"/>
      <c r="N3" s="8"/>
    </row>
    <row r="4" spans="1:14" s="1" customFormat="1" ht="24" customHeight="1">
      <c r="A4" s="14">
        <v>1</v>
      </c>
      <c r="B4" s="15" t="s">
        <v>15</v>
      </c>
      <c r="C4" s="16" t="s">
        <v>16</v>
      </c>
      <c r="D4" s="17">
        <v>84</v>
      </c>
      <c r="E4" s="18">
        <f aca="true" t="shared" si="0" ref="E4:E6">D4*30%</f>
        <v>25.2</v>
      </c>
      <c r="F4" s="17">
        <v>86</v>
      </c>
      <c r="G4" s="18">
        <f aca="true" t="shared" si="1" ref="G4:G6">F4*30%</f>
        <v>25.8</v>
      </c>
      <c r="H4" s="18">
        <v>76.66</v>
      </c>
      <c r="I4" s="18">
        <f aca="true" t="shared" si="2" ref="I4:I6">H4*40%</f>
        <v>30.66</v>
      </c>
      <c r="J4" s="18">
        <f aca="true" t="shared" si="3" ref="J4:J6">E4+G4+I4</f>
        <v>81.66</v>
      </c>
      <c r="K4" s="39">
        <v>1</v>
      </c>
      <c r="L4" s="18" t="s">
        <v>17</v>
      </c>
      <c r="M4" s="40"/>
      <c r="N4" s="8"/>
    </row>
    <row r="5" spans="1:14" s="1" customFormat="1" ht="24" customHeight="1">
      <c r="A5" s="14">
        <v>2</v>
      </c>
      <c r="B5" s="15" t="s">
        <v>18</v>
      </c>
      <c r="C5" s="15" t="s">
        <v>19</v>
      </c>
      <c r="D5" s="17">
        <v>78.5</v>
      </c>
      <c r="E5" s="18">
        <f t="shared" si="0"/>
        <v>23.55</v>
      </c>
      <c r="F5" s="17">
        <v>83.5</v>
      </c>
      <c r="G5" s="18">
        <f t="shared" si="1"/>
        <v>25.05</v>
      </c>
      <c r="H5" s="18">
        <v>76</v>
      </c>
      <c r="I5" s="18">
        <f t="shared" si="2"/>
        <v>30.4</v>
      </c>
      <c r="J5" s="18">
        <f t="shared" si="3"/>
        <v>79</v>
      </c>
      <c r="K5" s="39">
        <v>2</v>
      </c>
      <c r="L5" s="18" t="s">
        <v>20</v>
      </c>
      <c r="M5" s="40"/>
      <c r="N5" s="8"/>
    </row>
    <row r="6" spans="1:14" s="1" customFormat="1" ht="24" customHeight="1">
      <c r="A6" s="14">
        <v>3</v>
      </c>
      <c r="B6" s="15" t="s">
        <v>21</v>
      </c>
      <c r="C6" s="16" t="s">
        <v>16</v>
      </c>
      <c r="D6" s="17">
        <v>81</v>
      </c>
      <c r="E6" s="18">
        <f t="shared" si="0"/>
        <v>24.3</v>
      </c>
      <c r="F6" s="17">
        <v>83</v>
      </c>
      <c r="G6" s="18">
        <f t="shared" si="1"/>
        <v>24.9</v>
      </c>
      <c r="H6" s="18">
        <v>73.6</v>
      </c>
      <c r="I6" s="18">
        <f t="shared" si="2"/>
        <v>29.44</v>
      </c>
      <c r="J6" s="18">
        <f t="shared" si="3"/>
        <v>78.64</v>
      </c>
      <c r="K6" s="39">
        <v>3</v>
      </c>
      <c r="L6" s="18" t="s">
        <v>20</v>
      </c>
      <c r="M6" s="40"/>
      <c r="N6" s="8"/>
    </row>
    <row r="7" spans="1:14" s="1" customFormat="1" ht="24" customHeight="1">
      <c r="A7" s="14"/>
      <c r="B7" s="15"/>
      <c r="C7" s="15"/>
      <c r="D7" s="17"/>
      <c r="E7" s="18"/>
      <c r="F7" s="17"/>
      <c r="G7" s="18"/>
      <c r="H7" s="18"/>
      <c r="I7" s="18"/>
      <c r="J7" s="18"/>
      <c r="K7" s="39"/>
      <c r="L7" s="18"/>
      <c r="M7" s="40"/>
      <c r="N7" s="8"/>
    </row>
    <row r="8" spans="1:14" s="1" customFormat="1" ht="24" customHeight="1">
      <c r="A8" s="14">
        <v>1</v>
      </c>
      <c r="B8" s="15" t="s">
        <v>22</v>
      </c>
      <c r="C8" s="16" t="s">
        <v>23</v>
      </c>
      <c r="D8" s="17">
        <v>71</v>
      </c>
      <c r="E8" s="18">
        <f aca="true" t="shared" si="4" ref="E8:E10">D8*30%</f>
        <v>21.3</v>
      </c>
      <c r="F8" s="17">
        <v>71</v>
      </c>
      <c r="G8" s="18">
        <f aca="true" t="shared" si="5" ref="G8:G10">F8*30%</f>
        <v>21.3</v>
      </c>
      <c r="H8" s="18">
        <v>78.08</v>
      </c>
      <c r="I8" s="18">
        <f aca="true" t="shared" si="6" ref="I8:I10">H8*40%</f>
        <v>31.23</v>
      </c>
      <c r="J8" s="18">
        <f aca="true" t="shared" si="7" ref="J8:J10">E8+G8+I8</f>
        <v>73.83</v>
      </c>
      <c r="K8" s="39">
        <v>1</v>
      </c>
      <c r="L8" s="18" t="s">
        <v>17</v>
      </c>
      <c r="M8" s="40"/>
      <c r="N8" s="8"/>
    </row>
    <row r="9" spans="1:14" s="1" customFormat="1" ht="24" customHeight="1">
      <c r="A9" s="14">
        <v>2</v>
      </c>
      <c r="B9" s="15" t="s">
        <v>24</v>
      </c>
      <c r="C9" s="16" t="s">
        <v>23</v>
      </c>
      <c r="D9" s="17">
        <v>74.5</v>
      </c>
      <c r="E9" s="18">
        <f t="shared" si="4"/>
        <v>22.35</v>
      </c>
      <c r="F9" s="17">
        <v>71</v>
      </c>
      <c r="G9" s="18">
        <f t="shared" si="5"/>
        <v>21.3</v>
      </c>
      <c r="H9" s="18">
        <v>74.6</v>
      </c>
      <c r="I9" s="18">
        <f t="shared" si="6"/>
        <v>29.84</v>
      </c>
      <c r="J9" s="18">
        <f t="shared" si="7"/>
        <v>73.49</v>
      </c>
      <c r="K9" s="39">
        <v>2</v>
      </c>
      <c r="L9" s="18" t="s">
        <v>20</v>
      </c>
      <c r="M9" s="40"/>
      <c r="N9" s="8"/>
    </row>
    <row r="10" spans="1:14" s="1" customFormat="1" ht="24" customHeight="1">
      <c r="A10" s="14">
        <v>3</v>
      </c>
      <c r="B10" s="15" t="s">
        <v>25</v>
      </c>
      <c r="C10" s="16" t="s">
        <v>23</v>
      </c>
      <c r="D10" s="17">
        <v>74</v>
      </c>
      <c r="E10" s="18">
        <f t="shared" si="4"/>
        <v>22.2</v>
      </c>
      <c r="F10" s="17">
        <v>63</v>
      </c>
      <c r="G10" s="18">
        <f t="shared" si="5"/>
        <v>18.9</v>
      </c>
      <c r="H10" s="18">
        <v>73.6</v>
      </c>
      <c r="I10" s="18">
        <f t="shared" si="6"/>
        <v>29.44</v>
      </c>
      <c r="J10" s="18">
        <f t="shared" si="7"/>
        <v>70.54</v>
      </c>
      <c r="K10" s="39">
        <v>3</v>
      </c>
      <c r="L10" s="18" t="s">
        <v>20</v>
      </c>
      <c r="M10" s="40"/>
      <c r="N10" s="8"/>
    </row>
    <row r="11" spans="1:14" s="1" customFormat="1" ht="22.5" customHeight="1">
      <c r="A11" s="12"/>
      <c r="B11" s="14"/>
      <c r="C11" s="14"/>
      <c r="D11" s="14"/>
      <c r="E11" s="18"/>
      <c r="F11" s="14"/>
      <c r="G11" s="18"/>
      <c r="H11" s="18"/>
      <c r="I11" s="18"/>
      <c r="J11" s="18"/>
      <c r="K11" s="39"/>
      <c r="L11" s="18"/>
      <c r="M11" s="40"/>
      <c r="N11" s="8"/>
    </row>
    <row r="12" spans="1:15" s="1" customFormat="1" ht="55.5" customHeight="1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1" customFormat="1" ht="31.5" customHeight="1">
      <c r="A13" s="12" t="s">
        <v>1</v>
      </c>
      <c r="B13" s="20" t="s">
        <v>2</v>
      </c>
      <c r="C13" s="21" t="s">
        <v>3</v>
      </c>
      <c r="D13" s="21" t="s">
        <v>4</v>
      </c>
      <c r="E13" s="21"/>
      <c r="F13" s="21" t="s">
        <v>5</v>
      </c>
      <c r="G13" s="21"/>
      <c r="H13" s="21" t="s">
        <v>27</v>
      </c>
      <c r="I13" s="21"/>
      <c r="J13" s="12" t="s">
        <v>6</v>
      </c>
      <c r="K13" s="41"/>
      <c r="L13" s="21" t="s">
        <v>28</v>
      </c>
      <c r="M13" s="42" t="s">
        <v>8</v>
      </c>
      <c r="N13" s="43" t="s">
        <v>9</v>
      </c>
      <c r="O13" s="20" t="s">
        <v>10</v>
      </c>
    </row>
    <row r="14" spans="1:15" s="1" customFormat="1" ht="46.5">
      <c r="A14" s="12"/>
      <c r="B14" s="22"/>
      <c r="C14" s="21"/>
      <c r="D14" s="21" t="s">
        <v>11</v>
      </c>
      <c r="E14" s="21" t="s">
        <v>12</v>
      </c>
      <c r="F14" s="21" t="s">
        <v>11</v>
      </c>
      <c r="G14" s="21" t="s">
        <v>29</v>
      </c>
      <c r="H14" s="21" t="s">
        <v>30</v>
      </c>
      <c r="I14" s="21" t="s">
        <v>29</v>
      </c>
      <c r="J14" s="12" t="s">
        <v>13</v>
      </c>
      <c r="K14" s="41" t="s">
        <v>12</v>
      </c>
      <c r="L14" s="21"/>
      <c r="M14" s="44"/>
      <c r="N14" s="45"/>
      <c r="O14" s="22"/>
    </row>
    <row r="15" spans="1:15" s="2" customFormat="1" ht="27" customHeight="1">
      <c r="A15" s="14">
        <v>1</v>
      </c>
      <c r="B15" s="23" t="s">
        <v>31</v>
      </c>
      <c r="C15" s="24" t="s">
        <v>32</v>
      </c>
      <c r="D15" s="25">
        <v>51.5</v>
      </c>
      <c r="E15" s="18">
        <f aca="true" t="shared" si="8" ref="E15:E17">D15*30%</f>
        <v>15.45</v>
      </c>
      <c r="F15" s="25">
        <v>64</v>
      </c>
      <c r="G15" s="18">
        <f aca="true" t="shared" si="9" ref="G15:G17">F15*20%</f>
        <v>12.8</v>
      </c>
      <c r="H15" s="25">
        <v>91.9</v>
      </c>
      <c r="I15" s="18">
        <f aca="true" t="shared" si="10" ref="I15:I17">H15*20%</f>
        <v>18.38</v>
      </c>
      <c r="J15" s="18">
        <v>74.2</v>
      </c>
      <c r="K15" s="18">
        <f aca="true" t="shared" si="11" ref="K15:K17">J15*30%</f>
        <v>22.26</v>
      </c>
      <c r="L15" s="18">
        <f aca="true" t="shared" si="12" ref="L15:L17">E15+G15+I15+K15</f>
        <v>68.89</v>
      </c>
      <c r="M15" s="46">
        <v>1</v>
      </c>
      <c r="N15" s="39" t="s">
        <v>17</v>
      </c>
      <c r="O15" s="47"/>
    </row>
    <row r="16" spans="1:15" s="2" customFormat="1" ht="27" customHeight="1">
      <c r="A16" s="14">
        <v>2</v>
      </c>
      <c r="B16" s="23" t="s">
        <v>33</v>
      </c>
      <c r="C16" s="24" t="s">
        <v>32</v>
      </c>
      <c r="D16" s="25">
        <v>60.5</v>
      </c>
      <c r="E16" s="18">
        <f t="shared" si="8"/>
        <v>18.15</v>
      </c>
      <c r="F16" s="25">
        <v>41</v>
      </c>
      <c r="G16" s="18">
        <f t="shared" si="9"/>
        <v>8.2</v>
      </c>
      <c r="H16" s="25">
        <v>96.27</v>
      </c>
      <c r="I16" s="18">
        <f t="shared" si="10"/>
        <v>19.25</v>
      </c>
      <c r="J16" s="18">
        <v>71.5</v>
      </c>
      <c r="K16" s="18">
        <f t="shared" si="11"/>
        <v>21.45</v>
      </c>
      <c r="L16" s="18">
        <f t="shared" si="12"/>
        <v>67.05</v>
      </c>
      <c r="M16" s="46">
        <v>2</v>
      </c>
      <c r="N16" s="39" t="s">
        <v>20</v>
      </c>
      <c r="O16" s="47"/>
    </row>
    <row r="17" spans="1:15" s="2" customFormat="1" ht="27" customHeight="1">
      <c r="A17" s="14">
        <v>3</v>
      </c>
      <c r="B17" s="23" t="s">
        <v>34</v>
      </c>
      <c r="C17" s="24" t="s">
        <v>32</v>
      </c>
      <c r="D17" s="25">
        <v>48</v>
      </c>
      <c r="E17" s="18">
        <f t="shared" si="8"/>
        <v>14.4</v>
      </c>
      <c r="F17" s="25">
        <v>63</v>
      </c>
      <c r="G17" s="18">
        <f t="shared" si="9"/>
        <v>12.6</v>
      </c>
      <c r="H17" s="26">
        <v>86.43</v>
      </c>
      <c r="I17" s="18">
        <f t="shared" si="10"/>
        <v>17.29</v>
      </c>
      <c r="J17" s="18">
        <v>70.1</v>
      </c>
      <c r="K17" s="18">
        <f t="shared" si="11"/>
        <v>21.03</v>
      </c>
      <c r="L17" s="18">
        <f t="shared" si="12"/>
        <v>65.32</v>
      </c>
      <c r="M17" s="46">
        <v>3</v>
      </c>
      <c r="N17" s="39" t="s">
        <v>20</v>
      </c>
      <c r="O17" s="47"/>
    </row>
    <row r="18" spans="1:15" s="2" customFormat="1" ht="27" customHeight="1">
      <c r="A18" s="14"/>
      <c r="B18" s="23"/>
      <c r="C18" s="24"/>
      <c r="D18" s="25"/>
      <c r="E18" s="18"/>
      <c r="F18" s="25"/>
      <c r="G18" s="18"/>
      <c r="H18" s="25"/>
      <c r="I18" s="18"/>
      <c r="J18" s="18"/>
      <c r="K18" s="18"/>
      <c r="L18" s="18"/>
      <c r="M18" s="46"/>
      <c r="N18" s="39"/>
      <c r="O18" s="47"/>
    </row>
    <row r="19" spans="1:15" s="3" customFormat="1" ht="22.5" customHeight="1">
      <c r="A19" s="14">
        <v>1</v>
      </c>
      <c r="B19" s="27" t="s">
        <v>35</v>
      </c>
      <c r="C19" s="14" t="s">
        <v>36</v>
      </c>
      <c r="D19" s="28">
        <v>71.5</v>
      </c>
      <c r="E19" s="18">
        <f aca="true" t="shared" si="13" ref="E19:E51">D19*30%</f>
        <v>21.45</v>
      </c>
      <c r="F19" s="28">
        <v>73</v>
      </c>
      <c r="G19" s="18">
        <f aca="true" t="shared" si="14" ref="G19:G51">F19*20%</f>
        <v>14.6</v>
      </c>
      <c r="H19" s="18">
        <v>91.07</v>
      </c>
      <c r="I19" s="18">
        <f aca="true" t="shared" si="15" ref="I19:I51">H19*20%</f>
        <v>18.21</v>
      </c>
      <c r="J19" s="18">
        <v>77</v>
      </c>
      <c r="K19" s="18">
        <f aca="true" t="shared" si="16" ref="K19:K51">J19*30%</f>
        <v>23.1</v>
      </c>
      <c r="L19" s="18">
        <f aca="true" t="shared" si="17" ref="L19:L51">E19+G19+I19+K19</f>
        <v>77.36</v>
      </c>
      <c r="M19" s="39">
        <v>1</v>
      </c>
      <c r="N19" s="39" t="s">
        <v>17</v>
      </c>
      <c r="O19" s="14"/>
    </row>
    <row r="20" spans="1:15" s="3" customFormat="1" ht="22.5" customHeight="1">
      <c r="A20" s="14">
        <v>2</v>
      </c>
      <c r="B20" s="27" t="s">
        <v>37</v>
      </c>
      <c r="C20" s="14" t="s">
        <v>36</v>
      </c>
      <c r="D20" s="29">
        <v>62.5</v>
      </c>
      <c r="E20" s="18">
        <f t="shared" si="13"/>
        <v>18.75</v>
      </c>
      <c r="F20" s="29">
        <v>77</v>
      </c>
      <c r="G20" s="18">
        <f t="shared" si="14"/>
        <v>15.4</v>
      </c>
      <c r="H20" s="18">
        <v>92.07</v>
      </c>
      <c r="I20" s="18">
        <f t="shared" si="15"/>
        <v>18.41</v>
      </c>
      <c r="J20" s="18">
        <v>78.02</v>
      </c>
      <c r="K20" s="18">
        <f t="shared" si="16"/>
        <v>23.41</v>
      </c>
      <c r="L20" s="18">
        <f t="shared" si="17"/>
        <v>75.97</v>
      </c>
      <c r="M20" s="39">
        <v>2</v>
      </c>
      <c r="N20" s="39" t="s">
        <v>17</v>
      </c>
      <c r="O20" s="14"/>
    </row>
    <row r="21" spans="1:15" s="3" customFormat="1" ht="22.5" customHeight="1">
      <c r="A21" s="14">
        <v>3</v>
      </c>
      <c r="B21" s="27" t="s">
        <v>38</v>
      </c>
      <c r="C21" s="14" t="s">
        <v>36</v>
      </c>
      <c r="D21" s="29">
        <v>67</v>
      </c>
      <c r="E21" s="18">
        <f t="shared" si="13"/>
        <v>20.1</v>
      </c>
      <c r="F21" s="29">
        <v>73</v>
      </c>
      <c r="G21" s="18">
        <f t="shared" si="14"/>
        <v>14.6</v>
      </c>
      <c r="H21" s="18">
        <v>88.63</v>
      </c>
      <c r="I21" s="18">
        <f t="shared" si="15"/>
        <v>17.73</v>
      </c>
      <c r="J21" s="18">
        <v>78.42</v>
      </c>
      <c r="K21" s="18">
        <f t="shared" si="16"/>
        <v>23.53</v>
      </c>
      <c r="L21" s="18">
        <f t="shared" si="17"/>
        <v>75.96</v>
      </c>
      <c r="M21" s="39">
        <v>3</v>
      </c>
      <c r="N21" s="39" t="s">
        <v>17</v>
      </c>
      <c r="O21" s="14"/>
    </row>
    <row r="22" spans="1:15" s="3" customFormat="1" ht="22.5" customHeight="1">
      <c r="A22" s="14">
        <v>4</v>
      </c>
      <c r="B22" s="27" t="s">
        <v>39</v>
      </c>
      <c r="C22" s="14" t="s">
        <v>36</v>
      </c>
      <c r="D22" s="29">
        <v>68.5</v>
      </c>
      <c r="E22" s="18">
        <f t="shared" si="13"/>
        <v>20.55</v>
      </c>
      <c r="F22" s="29">
        <v>79</v>
      </c>
      <c r="G22" s="18">
        <f t="shared" si="14"/>
        <v>15.8</v>
      </c>
      <c r="H22" s="18">
        <v>81.67</v>
      </c>
      <c r="I22" s="18">
        <f t="shared" si="15"/>
        <v>16.33</v>
      </c>
      <c r="J22" s="18">
        <v>77.48</v>
      </c>
      <c r="K22" s="18">
        <f t="shared" si="16"/>
        <v>23.24</v>
      </c>
      <c r="L22" s="18">
        <f t="shared" si="17"/>
        <v>75.92</v>
      </c>
      <c r="M22" s="39">
        <v>4</v>
      </c>
      <c r="N22" s="39" t="s">
        <v>17</v>
      </c>
      <c r="O22" s="48"/>
    </row>
    <row r="23" spans="1:15" s="3" customFormat="1" ht="22.5" customHeight="1">
      <c r="A23" s="14">
        <v>5</v>
      </c>
      <c r="B23" s="27" t="s">
        <v>40</v>
      </c>
      <c r="C23" s="14" t="s">
        <v>36</v>
      </c>
      <c r="D23" s="29">
        <v>66.5</v>
      </c>
      <c r="E23" s="18">
        <f t="shared" si="13"/>
        <v>19.95</v>
      </c>
      <c r="F23" s="29">
        <v>75</v>
      </c>
      <c r="G23" s="18">
        <f t="shared" si="14"/>
        <v>15</v>
      </c>
      <c r="H23" s="18">
        <v>92.27</v>
      </c>
      <c r="I23" s="18">
        <f t="shared" si="15"/>
        <v>18.45</v>
      </c>
      <c r="J23" s="18">
        <v>73.14</v>
      </c>
      <c r="K23" s="18">
        <f t="shared" si="16"/>
        <v>21.94</v>
      </c>
      <c r="L23" s="18">
        <f t="shared" si="17"/>
        <v>75.34</v>
      </c>
      <c r="M23" s="39">
        <v>5</v>
      </c>
      <c r="N23" s="39" t="s">
        <v>17</v>
      </c>
      <c r="O23" s="14"/>
    </row>
    <row r="24" spans="1:15" s="3" customFormat="1" ht="22.5" customHeight="1">
      <c r="A24" s="14">
        <v>6</v>
      </c>
      <c r="B24" s="27" t="s">
        <v>41</v>
      </c>
      <c r="C24" s="14" t="s">
        <v>36</v>
      </c>
      <c r="D24" s="29">
        <v>73</v>
      </c>
      <c r="E24" s="18">
        <f t="shared" si="13"/>
        <v>21.9</v>
      </c>
      <c r="F24" s="29">
        <v>76</v>
      </c>
      <c r="G24" s="18">
        <f t="shared" si="14"/>
        <v>15.2</v>
      </c>
      <c r="H24" s="18">
        <v>79</v>
      </c>
      <c r="I24" s="18">
        <f t="shared" si="15"/>
        <v>15.8</v>
      </c>
      <c r="J24" s="18">
        <v>72.5</v>
      </c>
      <c r="K24" s="18">
        <f t="shared" si="16"/>
        <v>21.75</v>
      </c>
      <c r="L24" s="18">
        <f t="shared" si="17"/>
        <v>74.65</v>
      </c>
      <c r="M24" s="39">
        <v>6</v>
      </c>
      <c r="N24" s="39" t="s">
        <v>17</v>
      </c>
      <c r="O24" s="14"/>
    </row>
    <row r="25" spans="1:15" s="3" customFormat="1" ht="22.5" customHeight="1">
      <c r="A25" s="14">
        <v>7</v>
      </c>
      <c r="B25" s="27" t="s">
        <v>42</v>
      </c>
      <c r="C25" s="14" t="s">
        <v>36</v>
      </c>
      <c r="D25" s="29">
        <v>64.5</v>
      </c>
      <c r="E25" s="18">
        <f t="shared" si="13"/>
        <v>19.35</v>
      </c>
      <c r="F25" s="29">
        <v>75</v>
      </c>
      <c r="G25" s="18">
        <f t="shared" si="14"/>
        <v>15</v>
      </c>
      <c r="H25" s="18">
        <v>84.87</v>
      </c>
      <c r="I25" s="18">
        <f t="shared" si="15"/>
        <v>16.97</v>
      </c>
      <c r="J25" s="18">
        <v>77.7</v>
      </c>
      <c r="K25" s="18">
        <f t="shared" si="16"/>
        <v>23.31</v>
      </c>
      <c r="L25" s="18">
        <f t="shared" si="17"/>
        <v>74.63</v>
      </c>
      <c r="M25" s="39">
        <v>7</v>
      </c>
      <c r="N25" s="39" t="s">
        <v>17</v>
      </c>
      <c r="O25" s="14"/>
    </row>
    <row r="26" spans="1:15" s="3" customFormat="1" ht="22.5" customHeight="1">
      <c r="A26" s="14">
        <v>8</v>
      </c>
      <c r="B26" s="27" t="s">
        <v>43</v>
      </c>
      <c r="C26" s="14" t="s">
        <v>36</v>
      </c>
      <c r="D26" s="29">
        <v>63.5</v>
      </c>
      <c r="E26" s="18">
        <f t="shared" si="13"/>
        <v>19.05</v>
      </c>
      <c r="F26" s="29">
        <v>79</v>
      </c>
      <c r="G26" s="18">
        <f t="shared" si="14"/>
        <v>15.8</v>
      </c>
      <c r="H26" s="18">
        <v>90.57</v>
      </c>
      <c r="I26" s="18">
        <f t="shared" si="15"/>
        <v>18.11</v>
      </c>
      <c r="J26" s="18">
        <v>72.14</v>
      </c>
      <c r="K26" s="18">
        <f t="shared" si="16"/>
        <v>21.64</v>
      </c>
      <c r="L26" s="18">
        <f t="shared" si="17"/>
        <v>74.6</v>
      </c>
      <c r="M26" s="39">
        <v>8</v>
      </c>
      <c r="N26" s="39" t="s">
        <v>17</v>
      </c>
      <c r="O26" s="14"/>
    </row>
    <row r="27" spans="1:15" s="3" customFormat="1" ht="22.5" customHeight="1">
      <c r="A27" s="14">
        <v>9</v>
      </c>
      <c r="B27" s="27" t="s">
        <v>44</v>
      </c>
      <c r="C27" s="14" t="s">
        <v>36</v>
      </c>
      <c r="D27" s="29">
        <v>63</v>
      </c>
      <c r="E27" s="18">
        <f t="shared" si="13"/>
        <v>18.9</v>
      </c>
      <c r="F27" s="29">
        <v>74</v>
      </c>
      <c r="G27" s="18">
        <f t="shared" si="14"/>
        <v>14.8</v>
      </c>
      <c r="H27" s="18">
        <v>87.13</v>
      </c>
      <c r="I27" s="18">
        <f t="shared" si="15"/>
        <v>17.43</v>
      </c>
      <c r="J27" s="18">
        <v>77.94</v>
      </c>
      <c r="K27" s="18">
        <f t="shared" si="16"/>
        <v>23.38</v>
      </c>
      <c r="L27" s="18">
        <f t="shared" si="17"/>
        <v>74.51</v>
      </c>
      <c r="M27" s="39">
        <v>9</v>
      </c>
      <c r="N27" s="39" t="s">
        <v>17</v>
      </c>
      <c r="O27" s="14"/>
    </row>
    <row r="28" spans="1:15" s="3" customFormat="1" ht="22.5" customHeight="1">
      <c r="A28" s="14">
        <v>10</v>
      </c>
      <c r="B28" s="27" t="s">
        <v>45</v>
      </c>
      <c r="C28" s="14" t="s">
        <v>36</v>
      </c>
      <c r="D28" s="30">
        <v>57</v>
      </c>
      <c r="E28" s="18">
        <f t="shared" si="13"/>
        <v>17.1</v>
      </c>
      <c r="F28" s="30">
        <v>75</v>
      </c>
      <c r="G28" s="18">
        <f t="shared" si="14"/>
        <v>15</v>
      </c>
      <c r="H28" s="18">
        <v>88.93</v>
      </c>
      <c r="I28" s="18">
        <f t="shared" si="15"/>
        <v>17.79</v>
      </c>
      <c r="J28" s="18">
        <v>80.6</v>
      </c>
      <c r="K28" s="18">
        <f t="shared" si="16"/>
        <v>24.18</v>
      </c>
      <c r="L28" s="18">
        <f t="shared" si="17"/>
        <v>74.07</v>
      </c>
      <c r="M28" s="39">
        <v>10</v>
      </c>
      <c r="N28" s="39" t="s">
        <v>17</v>
      </c>
      <c r="O28" s="48"/>
    </row>
    <row r="29" spans="1:15" s="3" customFormat="1" ht="22.5" customHeight="1">
      <c r="A29" s="14">
        <v>11</v>
      </c>
      <c r="B29" s="27" t="s">
        <v>46</v>
      </c>
      <c r="C29" s="14" t="s">
        <v>36</v>
      </c>
      <c r="D29" s="30">
        <v>65</v>
      </c>
      <c r="E29" s="18">
        <f t="shared" si="13"/>
        <v>19.5</v>
      </c>
      <c r="F29" s="30">
        <v>68</v>
      </c>
      <c r="G29" s="18">
        <f t="shared" si="14"/>
        <v>13.6</v>
      </c>
      <c r="H29" s="18">
        <v>93.13</v>
      </c>
      <c r="I29" s="18">
        <f t="shared" si="15"/>
        <v>18.63</v>
      </c>
      <c r="J29" s="18">
        <v>74.04</v>
      </c>
      <c r="K29" s="18">
        <f t="shared" si="16"/>
        <v>22.21</v>
      </c>
      <c r="L29" s="18">
        <f t="shared" si="17"/>
        <v>73.94</v>
      </c>
      <c r="M29" s="39">
        <v>11</v>
      </c>
      <c r="N29" s="39" t="s">
        <v>17</v>
      </c>
      <c r="O29" s="14"/>
    </row>
    <row r="30" spans="1:15" s="3" customFormat="1" ht="22.5" customHeight="1">
      <c r="A30" s="14">
        <v>12</v>
      </c>
      <c r="B30" s="27" t="s">
        <v>47</v>
      </c>
      <c r="C30" s="14" t="s">
        <v>36</v>
      </c>
      <c r="D30" s="30">
        <v>59</v>
      </c>
      <c r="E30" s="18">
        <f t="shared" si="13"/>
        <v>17.7</v>
      </c>
      <c r="F30" s="30">
        <v>72</v>
      </c>
      <c r="G30" s="18">
        <f t="shared" si="14"/>
        <v>14.4</v>
      </c>
      <c r="H30" s="18">
        <v>89.63</v>
      </c>
      <c r="I30" s="18">
        <f t="shared" si="15"/>
        <v>17.93</v>
      </c>
      <c r="J30" s="18">
        <v>79.24</v>
      </c>
      <c r="K30" s="18">
        <f t="shared" si="16"/>
        <v>23.77</v>
      </c>
      <c r="L30" s="18">
        <f t="shared" si="17"/>
        <v>73.8</v>
      </c>
      <c r="M30" s="39">
        <v>12</v>
      </c>
      <c r="N30" s="39" t="s">
        <v>20</v>
      </c>
      <c r="O30" s="48"/>
    </row>
    <row r="31" spans="1:15" s="3" customFormat="1" ht="22.5" customHeight="1">
      <c r="A31" s="14">
        <v>13</v>
      </c>
      <c r="B31" s="27" t="s">
        <v>48</v>
      </c>
      <c r="C31" s="14" t="s">
        <v>36</v>
      </c>
      <c r="D31" s="29">
        <v>65</v>
      </c>
      <c r="E31" s="18">
        <f t="shared" si="13"/>
        <v>19.5</v>
      </c>
      <c r="F31" s="29">
        <v>74</v>
      </c>
      <c r="G31" s="18">
        <f t="shared" si="14"/>
        <v>14.8</v>
      </c>
      <c r="H31" s="18">
        <v>88.57</v>
      </c>
      <c r="I31" s="18">
        <f t="shared" si="15"/>
        <v>17.71</v>
      </c>
      <c r="J31" s="18">
        <v>71.46</v>
      </c>
      <c r="K31" s="18">
        <f t="shared" si="16"/>
        <v>21.44</v>
      </c>
      <c r="L31" s="18">
        <f t="shared" si="17"/>
        <v>73.45</v>
      </c>
      <c r="M31" s="39">
        <v>13</v>
      </c>
      <c r="N31" s="39" t="s">
        <v>20</v>
      </c>
      <c r="O31" s="14"/>
    </row>
    <row r="32" spans="1:15" s="3" customFormat="1" ht="22.5" customHeight="1">
      <c r="A32" s="14">
        <v>14</v>
      </c>
      <c r="B32" s="27" t="s">
        <v>49</v>
      </c>
      <c r="C32" s="14" t="s">
        <v>36</v>
      </c>
      <c r="D32" s="29">
        <v>66</v>
      </c>
      <c r="E32" s="18">
        <f t="shared" si="13"/>
        <v>19.8</v>
      </c>
      <c r="F32" s="29">
        <v>74</v>
      </c>
      <c r="G32" s="18">
        <f t="shared" si="14"/>
        <v>14.8</v>
      </c>
      <c r="H32" s="18">
        <v>77.57</v>
      </c>
      <c r="I32" s="18">
        <f t="shared" si="15"/>
        <v>15.51</v>
      </c>
      <c r="J32" s="18">
        <v>77.38</v>
      </c>
      <c r="K32" s="18">
        <f t="shared" si="16"/>
        <v>23.21</v>
      </c>
      <c r="L32" s="18">
        <f t="shared" si="17"/>
        <v>73.32</v>
      </c>
      <c r="M32" s="39">
        <v>14</v>
      </c>
      <c r="N32" s="39" t="s">
        <v>20</v>
      </c>
      <c r="O32" s="14"/>
    </row>
    <row r="33" spans="1:15" s="3" customFormat="1" ht="22.5" customHeight="1">
      <c r="A33" s="14">
        <v>15</v>
      </c>
      <c r="B33" s="27" t="s">
        <v>50</v>
      </c>
      <c r="C33" s="14" t="s">
        <v>36</v>
      </c>
      <c r="D33" s="29">
        <v>61.5</v>
      </c>
      <c r="E33" s="18">
        <f t="shared" si="13"/>
        <v>18.45</v>
      </c>
      <c r="F33" s="29">
        <v>77</v>
      </c>
      <c r="G33" s="18">
        <f t="shared" si="14"/>
        <v>15.4</v>
      </c>
      <c r="H33" s="18">
        <v>87.2</v>
      </c>
      <c r="I33" s="18">
        <f t="shared" si="15"/>
        <v>17.44</v>
      </c>
      <c r="J33" s="18">
        <v>73.28</v>
      </c>
      <c r="K33" s="18">
        <f t="shared" si="16"/>
        <v>21.98</v>
      </c>
      <c r="L33" s="18">
        <f t="shared" si="17"/>
        <v>73.27</v>
      </c>
      <c r="M33" s="39">
        <v>15</v>
      </c>
      <c r="N33" s="39" t="s">
        <v>20</v>
      </c>
      <c r="O33" s="14"/>
    </row>
    <row r="34" spans="1:15" s="3" customFormat="1" ht="22.5" customHeight="1">
      <c r="A34" s="14">
        <v>16</v>
      </c>
      <c r="B34" s="27" t="s">
        <v>51</v>
      </c>
      <c r="C34" s="14" t="s">
        <v>36</v>
      </c>
      <c r="D34" s="29">
        <v>63.5</v>
      </c>
      <c r="E34" s="18">
        <f t="shared" si="13"/>
        <v>19.05</v>
      </c>
      <c r="F34" s="29">
        <v>79</v>
      </c>
      <c r="G34" s="18">
        <f t="shared" si="14"/>
        <v>15.8</v>
      </c>
      <c r="H34" s="18">
        <v>76.13</v>
      </c>
      <c r="I34" s="18">
        <f t="shared" si="15"/>
        <v>15.23</v>
      </c>
      <c r="J34" s="18">
        <v>76.38</v>
      </c>
      <c r="K34" s="18">
        <f t="shared" si="16"/>
        <v>22.91</v>
      </c>
      <c r="L34" s="18">
        <f t="shared" si="17"/>
        <v>72.99</v>
      </c>
      <c r="M34" s="39">
        <v>16</v>
      </c>
      <c r="N34" s="39" t="s">
        <v>20</v>
      </c>
      <c r="O34" s="14"/>
    </row>
    <row r="35" spans="1:15" s="3" customFormat="1" ht="22.5" customHeight="1">
      <c r="A35" s="14">
        <v>17</v>
      </c>
      <c r="B35" s="27" t="s">
        <v>52</v>
      </c>
      <c r="C35" s="14" t="s">
        <v>36</v>
      </c>
      <c r="D35" s="29">
        <v>66</v>
      </c>
      <c r="E35" s="18">
        <f t="shared" si="13"/>
        <v>19.8</v>
      </c>
      <c r="F35" s="29">
        <v>78</v>
      </c>
      <c r="G35" s="18">
        <f t="shared" si="14"/>
        <v>15.6</v>
      </c>
      <c r="H35" s="18">
        <v>77.47</v>
      </c>
      <c r="I35" s="18">
        <f t="shared" si="15"/>
        <v>15.49</v>
      </c>
      <c r="J35" s="18">
        <v>72.4</v>
      </c>
      <c r="K35" s="18">
        <f t="shared" si="16"/>
        <v>21.72</v>
      </c>
      <c r="L35" s="18">
        <f t="shared" si="17"/>
        <v>72.61</v>
      </c>
      <c r="M35" s="39">
        <v>17</v>
      </c>
      <c r="N35" s="39" t="s">
        <v>20</v>
      </c>
      <c r="O35" s="14"/>
    </row>
    <row r="36" spans="1:15" s="3" customFormat="1" ht="22.5" customHeight="1">
      <c r="A36" s="14">
        <v>18</v>
      </c>
      <c r="B36" s="27" t="s">
        <v>53</v>
      </c>
      <c r="C36" s="14" t="s">
        <v>36</v>
      </c>
      <c r="D36" s="29">
        <v>66.5</v>
      </c>
      <c r="E36" s="18">
        <f t="shared" si="13"/>
        <v>19.95</v>
      </c>
      <c r="F36" s="29">
        <v>75</v>
      </c>
      <c r="G36" s="18">
        <f t="shared" si="14"/>
        <v>15</v>
      </c>
      <c r="H36" s="18">
        <v>79.67</v>
      </c>
      <c r="I36" s="18">
        <f t="shared" si="15"/>
        <v>15.93</v>
      </c>
      <c r="J36" s="18">
        <v>71.52</v>
      </c>
      <c r="K36" s="18">
        <f t="shared" si="16"/>
        <v>21.46</v>
      </c>
      <c r="L36" s="18">
        <f t="shared" si="17"/>
        <v>72.34</v>
      </c>
      <c r="M36" s="39">
        <v>18</v>
      </c>
      <c r="N36" s="39" t="s">
        <v>20</v>
      </c>
      <c r="O36" s="14"/>
    </row>
    <row r="37" spans="1:15" s="3" customFormat="1" ht="22.5" customHeight="1">
      <c r="A37" s="14">
        <v>19</v>
      </c>
      <c r="B37" s="27" t="s">
        <v>54</v>
      </c>
      <c r="C37" s="14" t="s">
        <v>36</v>
      </c>
      <c r="D37" s="29">
        <v>59.5</v>
      </c>
      <c r="E37" s="18">
        <f t="shared" si="13"/>
        <v>17.85</v>
      </c>
      <c r="F37" s="29">
        <v>84</v>
      </c>
      <c r="G37" s="18">
        <f t="shared" si="14"/>
        <v>16.8</v>
      </c>
      <c r="H37" s="18">
        <v>77.8</v>
      </c>
      <c r="I37" s="18">
        <f t="shared" si="15"/>
        <v>15.56</v>
      </c>
      <c r="J37" s="18">
        <v>73.78</v>
      </c>
      <c r="K37" s="18">
        <f t="shared" si="16"/>
        <v>22.13</v>
      </c>
      <c r="L37" s="18">
        <f t="shared" si="17"/>
        <v>72.34</v>
      </c>
      <c r="M37" s="39">
        <v>18</v>
      </c>
      <c r="N37" s="39" t="s">
        <v>20</v>
      </c>
      <c r="O37" s="14"/>
    </row>
    <row r="38" spans="1:15" s="3" customFormat="1" ht="22.5" customHeight="1">
      <c r="A38" s="14">
        <v>20</v>
      </c>
      <c r="B38" s="27" t="s">
        <v>55</v>
      </c>
      <c r="C38" s="14" t="s">
        <v>36</v>
      </c>
      <c r="D38" s="29">
        <v>59</v>
      </c>
      <c r="E38" s="18">
        <f t="shared" si="13"/>
        <v>17.7</v>
      </c>
      <c r="F38" s="29">
        <v>76</v>
      </c>
      <c r="G38" s="18">
        <f t="shared" si="14"/>
        <v>15.2</v>
      </c>
      <c r="H38" s="18">
        <v>84</v>
      </c>
      <c r="I38" s="18">
        <f t="shared" si="15"/>
        <v>16.8</v>
      </c>
      <c r="J38" s="18">
        <v>73.18</v>
      </c>
      <c r="K38" s="18">
        <f t="shared" si="16"/>
        <v>21.95</v>
      </c>
      <c r="L38" s="18">
        <f t="shared" si="17"/>
        <v>71.65</v>
      </c>
      <c r="M38" s="39">
        <v>20</v>
      </c>
      <c r="N38" s="39" t="s">
        <v>20</v>
      </c>
      <c r="O38" s="14"/>
    </row>
    <row r="39" spans="1:15" s="3" customFormat="1" ht="22.5" customHeight="1">
      <c r="A39" s="14">
        <v>21</v>
      </c>
      <c r="B39" s="27" t="s">
        <v>56</v>
      </c>
      <c r="C39" s="14" t="s">
        <v>36</v>
      </c>
      <c r="D39" s="29">
        <v>57.5</v>
      </c>
      <c r="E39" s="18">
        <f t="shared" si="13"/>
        <v>17.25</v>
      </c>
      <c r="F39" s="29">
        <v>77</v>
      </c>
      <c r="G39" s="18">
        <f t="shared" si="14"/>
        <v>15.4</v>
      </c>
      <c r="H39" s="18">
        <v>81.77</v>
      </c>
      <c r="I39" s="18">
        <f t="shared" si="15"/>
        <v>16.35</v>
      </c>
      <c r="J39" s="18">
        <v>72.76</v>
      </c>
      <c r="K39" s="18">
        <f t="shared" si="16"/>
        <v>21.83</v>
      </c>
      <c r="L39" s="18">
        <f t="shared" si="17"/>
        <v>70.83</v>
      </c>
      <c r="M39" s="39">
        <v>21</v>
      </c>
      <c r="N39" s="39" t="s">
        <v>20</v>
      </c>
      <c r="O39" s="14"/>
    </row>
    <row r="40" spans="1:15" s="3" customFormat="1" ht="22.5" customHeight="1">
      <c r="A40" s="14">
        <v>22</v>
      </c>
      <c r="B40" s="27" t="s">
        <v>57</v>
      </c>
      <c r="C40" s="14" t="s">
        <v>36</v>
      </c>
      <c r="D40" s="31">
        <v>60.5</v>
      </c>
      <c r="E40" s="18">
        <f t="shared" si="13"/>
        <v>18.15</v>
      </c>
      <c r="F40" s="31">
        <v>76</v>
      </c>
      <c r="G40" s="18">
        <f t="shared" si="14"/>
        <v>15.2</v>
      </c>
      <c r="H40" s="18">
        <v>81.57</v>
      </c>
      <c r="I40" s="18">
        <f t="shared" si="15"/>
        <v>16.31</v>
      </c>
      <c r="J40" s="18">
        <v>69.86</v>
      </c>
      <c r="K40" s="18">
        <f t="shared" si="16"/>
        <v>20.96</v>
      </c>
      <c r="L40" s="18">
        <f t="shared" si="17"/>
        <v>70.62</v>
      </c>
      <c r="M40" s="39">
        <v>22</v>
      </c>
      <c r="N40" s="39" t="s">
        <v>20</v>
      </c>
      <c r="O40" s="14"/>
    </row>
    <row r="41" spans="1:15" s="3" customFormat="1" ht="22.5" customHeight="1">
      <c r="A41" s="14">
        <v>23</v>
      </c>
      <c r="B41" s="27" t="s">
        <v>58</v>
      </c>
      <c r="C41" s="14" t="s">
        <v>36</v>
      </c>
      <c r="D41" s="29">
        <v>61.5</v>
      </c>
      <c r="E41" s="18">
        <f t="shared" si="13"/>
        <v>18.45</v>
      </c>
      <c r="F41" s="29">
        <v>74</v>
      </c>
      <c r="G41" s="18">
        <f t="shared" si="14"/>
        <v>14.8</v>
      </c>
      <c r="H41" s="18">
        <v>73.4</v>
      </c>
      <c r="I41" s="18">
        <f t="shared" si="15"/>
        <v>14.68</v>
      </c>
      <c r="J41" s="18">
        <v>75.56</v>
      </c>
      <c r="K41" s="18">
        <f t="shared" si="16"/>
        <v>22.67</v>
      </c>
      <c r="L41" s="18">
        <f t="shared" si="17"/>
        <v>70.6</v>
      </c>
      <c r="M41" s="39">
        <v>23</v>
      </c>
      <c r="N41" s="39" t="s">
        <v>20</v>
      </c>
      <c r="O41" s="14"/>
    </row>
    <row r="42" spans="1:15" s="3" customFormat="1" ht="22.5" customHeight="1">
      <c r="A42" s="14">
        <v>24</v>
      </c>
      <c r="B42" s="27" t="s">
        <v>59</v>
      </c>
      <c r="C42" s="14" t="s">
        <v>36</v>
      </c>
      <c r="D42" s="29">
        <v>61</v>
      </c>
      <c r="E42" s="18">
        <f t="shared" si="13"/>
        <v>18.3</v>
      </c>
      <c r="F42" s="29">
        <v>77</v>
      </c>
      <c r="G42" s="18">
        <f t="shared" si="14"/>
        <v>15.4</v>
      </c>
      <c r="H42" s="18">
        <v>83.4</v>
      </c>
      <c r="I42" s="18">
        <f t="shared" si="15"/>
        <v>16.68</v>
      </c>
      <c r="J42" s="18">
        <v>65.9</v>
      </c>
      <c r="K42" s="18">
        <f t="shared" si="16"/>
        <v>19.77</v>
      </c>
      <c r="L42" s="18">
        <f t="shared" si="17"/>
        <v>70.15</v>
      </c>
      <c r="M42" s="39">
        <v>24</v>
      </c>
      <c r="N42" s="39" t="s">
        <v>20</v>
      </c>
      <c r="O42" s="14"/>
    </row>
    <row r="43" spans="1:15" s="3" customFormat="1" ht="22.5" customHeight="1">
      <c r="A43" s="14">
        <v>25</v>
      </c>
      <c r="B43" s="27" t="s">
        <v>60</v>
      </c>
      <c r="C43" s="14" t="s">
        <v>36</v>
      </c>
      <c r="D43" s="29">
        <v>61</v>
      </c>
      <c r="E43" s="18">
        <f t="shared" si="13"/>
        <v>18.3</v>
      </c>
      <c r="F43" s="29">
        <v>73</v>
      </c>
      <c r="G43" s="18">
        <f t="shared" si="14"/>
        <v>14.6</v>
      </c>
      <c r="H43" s="18">
        <v>76.07</v>
      </c>
      <c r="I43" s="18">
        <f t="shared" si="15"/>
        <v>15.21</v>
      </c>
      <c r="J43" s="18">
        <v>72.34</v>
      </c>
      <c r="K43" s="18">
        <f t="shared" si="16"/>
        <v>21.7</v>
      </c>
      <c r="L43" s="18">
        <f t="shared" si="17"/>
        <v>69.81</v>
      </c>
      <c r="M43" s="39">
        <v>25</v>
      </c>
      <c r="N43" s="39" t="s">
        <v>20</v>
      </c>
      <c r="O43" s="14"/>
    </row>
    <row r="44" spans="1:15" s="3" customFormat="1" ht="24" customHeight="1">
      <c r="A44" s="14">
        <v>26</v>
      </c>
      <c r="B44" s="27" t="s">
        <v>61</v>
      </c>
      <c r="C44" s="14" t="s">
        <v>36</v>
      </c>
      <c r="D44" s="30">
        <v>61</v>
      </c>
      <c r="E44" s="18">
        <f t="shared" si="13"/>
        <v>18.3</v>
      </c>
      <c r="F44" s="30">
        <v>72</v>
      </c>
      <c r="G44" s="18">
        <f t="shared" si="14"/>
        <v>14.4</v>
      </c>
      <c r="H44" s="18">
        <v>77.53</v>
      </c>
      <c r="I44" s="18">
        <f t="shared" si="15"/>
        <v>15.51</v>
      </c>
      <c r="J44" s="18">
        <v>69.8</v>
      </c>
      <c r="K44" s="18">
        <f t="shared" si="16"/>
        <v>20.94</v>
      </c>
      <c r="L44" s="18">
        <f t="shared" si="17"/>
        <v>69.15</v>
      </c>
      <c r="M44" s="39">
        <v>26</v>
      </c>
      <c r="N44" s="39" t="s">
        <v>20</v>
      </c>
      <c r="O44" s="48"/>
    </row>
    <row r="45" spans="1:15" s="3" customFormat="1" ht="22.5" customHeight="1">
      <c r="A45" s="14">
        <v>27</v>
      </c>
      <c r="B45" s="27" t="s">
        <v>62</v>
      </c>
      <c r="C45" s="14" t="s">
        <v>36</v>
      </c>
      <c r="D45" s="29">
        <v>57.5</v>
      </c>
      <c r="E45" s="18">
        <f t="shared" si="13"/>
        <v>17.25</v>
      </c>
      <c r="F45" s="29">
        <v>79</v>
      </c>
      <c r="G45" s="18">
        <f t="shared" si="14"/>
        <v>15.8</v>
      </c>
      <c r="H45" s="18">
        <v>76.27</v>
      </c>
      <c r="I45" s="18">
        <f t="shared" si="15"/>
        <v>15.25</v>
      </c>
      <c r="J45" s="18">
        <v>61.28</v>
      </c>
      <c r="K45" s="18">
        <f t="shared" si="16"/>
        <v>18.38</v>
      </c>
      <c r="L45" s="18">
        <f t="shared" si="17"/>
        <v>66.68</v>
      </c>
      <c r="M45" s="39">
        <v>27</v>
      </c>
      <c r="N45" s="39" t="s">
        <v>20</v>
      </c>
      <c r="O45" s="14"/>
    </row>
    <row r="46" spans="1:15" s="3" customFormat="1" ht="22.5" customHeight="1">
      <c r="A46" s="14">
        <v>28</v>
      </c>
      <c r="B46" s="27" t="s">
        <v>63</v>
      </c>
      <c r="C46" s="14" t="s">
        <v>36</v>
      </c>
      <c r="D46" s="29">
        <v>59</v>
      </c>
      <c r="E46" s="18">
        <f t="shared" si="13"/>
        <v>17.7</v>
      </c>
      <c r="F46" s="29">
        <v>76</v>
      </c>
      <c r="G46" s="18">
        <f t="shared" si="14"/>
        <v>15.2</v>
      </c>
      <c r="H46" s="18">
        <v>82.53</v>
      </c>
      <c r="I46" s="18">
        <f t="shared" si="15"/>
        <v>16.51</v>
      </c>
      <c r="J46" s="18">
        <v>44.4</v>
      </c>
      <c r="K46" s="18">
        <f t="shared" si="16"/>
        <v>13.32</v>
      </c>
      <c r="L46" s="18">
        <f t="shared" si="17"/>
        <v>62.73</v>
      </c>
      <c r="M46" s="39">
        <v>28</v>
      </c>
      <c r="N46" s="39" t="s">
        <v>20</v>
      </c>
      <c r="O46" s="14"/>
    </row>
    <row r="47" spans="1:15" s="3" customFormat="1" ht="22.5" customHeight="1">
      <c r="A47" s="14">
        <v>29</v>
      </c>
      <c r="B47" s="27" t="s">
        <v>64</v>
      </c>
      <c r="C47" s="14" t="s">
        <v>36</v>
      </c>
      <c r="D47" s="25">
        <v>67</v>
      </c>
      <c r="E47" s="18">
        <f t="shared" si="13"/>
        <v>20.1</v>
      </c>
      <c r="F47" s="25">
        <v>64</v>
      </c>
      <c r="G47" s="18">
        <f t="shared" si="14"/>
        <v>12.8</v>
      </c>
      <c r="H47" s="18">
        <v>0</v>
      </c>
      <c r="I47" s="18">
        <f t="shared" si="15"/>
        <v>0</v>
      </c>
      <c r="J47" s="18">
        <v>64.56</v>
      </c>
      <c r="K47" s="18">
        <f t="shared" si="16"/>
        <v>19.37</v>
      </c>
      <c r="L47" s="18">
        <f t="shared" si="17"/>
        <v>52.27</v>
      </c>
      <c r="M47" s="39">
        <v>29</v>
      </c>
      <c r="N47" s="39" t="s">
        <v>20</v>
      </c>
      <c r="O47" s="30"/>
    </row>
    <row r="48" spans="1:15" s="3" customFormat="1" ht="22.5" customHeight="1">
      <c r="A48" s="14">
        <v>30</v>
      </c>
      <c r="B48" s="27" t="s">
        <v>65</v>
      </c>
      <c r="C48" s="14" t="s">
        <v>36</v>
      </c>
      <c r="D48" s="29">
        <v>59</v>
      </c>
      <c r="E48" s="18">
        <f t="shared" si="13"/>
        <v>17.7</v>
      </c>
      <c r="F48" s="29">
        <v>75</v>
      </c>
      <c r="G48" s="18">
        <f t="shared" si="14"/>
        <v>15</v>
      </c>
      <c r="H48" s="18">
        <v>82.8</v>
      </c>
      <c r="I48" s="18">
        <f t="shared" si="15"/>
        <v>16.56</v>
      </c>
      <c r="J48" s="18">
        <v>0</v>
      </c>
      <c r="K48" s="18">
        <f t="shared" si="16"/>
        <v>0</v>
      </c>
      <c r="L48" s="18">
        <f t="shared" si="17"/>
        <v>49.26</v>
      </c>
      <c r="M48" s="39">
        <v>30</v>
      </c>
      <c r="N48" s="39" t="s">
        <v>20</v>
      </c>
      <c r="O48" s="14"/>
    </row>
    <row r="49" spans="1:15" s="3" customFormat="1" ht="22.5" customHeight="1">
      <c r="A49" s="14">
        <v>31</v>
      </c>
      <c r="B49" s="27" t="s">
        <v>66</v>
      </c>
      <c r="C49" s="14" t="s">
        <v>36</v>
      </c>
      <c r="D49" s="30">
        <v>61</v>
      </c>
      <c r="E49" s="18">
        <f t="shared" si="13"/>
        <v>18.3</v>
      </c>
      <c r="F49" s="30">
        <v>72</v>
      </c>
      <c r="G49" s="18">
        <f t="shared" si="14"/>
        <v>14.4</v>
      </c>
      <c r="H49" s="18">
        <v>75.93</v>
      </c>
      <c r="I49" s="18">
        <f t="shared" si="15"/>
        <v>15.19</v>
      </c>
      <c r="J49" s="18">
        <v>0</v>
      </c>
      <c r="K49" s="18">
        <f t="shared" si="16"/>
        <v>0</v>
      </c>
      <c r="L49" s="18">
        <f t="shared" si="17"/>
        <v>47.89</v>
      </c>
      <c r="M49" s="39">
        <v>31</v>
      </c>
      <c r="N49" s="39" t="s">
        <v>20</v>
      </c>
      <c r="O49" s="48"/>
    </row>
    <row r="50" spans="1:15" s="3" customFormat="1" ht="22.5" customHeight="1">
      <c r="A50" s="14">
        <v>32</v>
      </c>
      <c r="B50" s="27" t="s">
        <v>67</v>
      </c>
      <c r="C50" s="14" t="s">
        <v>36</v>
      </c>
      <c r="D50" s="29">
        <v>60</v>
      </c>
      <c r="E50" s="18">
        <f t="shared" si="13"/>
        <v>18</v>
      </c>
      <c r="F50" s="29">
        <v>78</v>
      </c>
      <c r="G50" s="18">
        <f t="shared" si="14"/>
        <v>15.6</v>
      </c>
      <c r="H50" s="18">
        <v>0</v>
      </c>
      <c r="I50" s="18">
        <f t="shared" si="15"/>
        <v>0</v>
      </c>
      <c r="J50" s="18">
        <v>0</v>
      </c>
      <c r="K50" s="18">
        <f t="shared" si="16"/>
        <v>0</v>
      </c>
      <c r="L50" s="18">
        <f t="shared" si="17"/>
        <v>33.6</v>
      </c>
      <c r="M50" s="39">
        <v>32</v>
      </c>
      <c r="N50" s="39" t="s">
        <v>20</v>
      </c>
      <c r="O50" s="14"/>
    </row>
    <row r="51" spans="1:15" s="3" customFormat="1" ht="22.5" customHeight="1">
      <c r="A51" s="14">
        <v>33</v>
      </c>
      <c r="B51" s="27" t="s">
        <v>68</v>
      </c>
      <c r="C51" s="14" t="s">
        <v>36</v>
      </c>
      <c r="D51" s="29">
        <v>57</v>
      </c>
      <c r="E51" s="18">
        <f t="shared" si="13"/>
        <v>17.1</v>
      </c>
      <c r="F51" s="29">
        <v>79</v>
      </c>
      <c r="G51" s="18">
        <f t="shared" si="14"/>
        <v>15.8</v>
      </c>
      <c r="H51" s="18">
        <v>0</v>
      </c>
      <c r="I51" s="18">
        <f t="shared" si="15"/>
        <v>0</v>
      </c>
      <c r="J51" s="18">
        <v>0</v>
      </c>
      <c r="K51" s="18">
        <f t="shared" si="16"/>
        <v>0</v>
      </c>
      <c r="L51" s="18">
        <f t="shared" si="17"/>
        <v>32.9</v>
      </c>
      <c r="M51" s="39">
        <v>33</v>
      </c>
      <c r="N51" s="39" t="s">
        <v>20</v>
      </c>
      <c r="O51" s="14"/>
    </row>
    <row r="52" spans="1:15" s="3" customFormat="1" ht="22.5" customHeight="1">
      <c r="A52" s="14"/>
      <c r="B52" s="32"/>
      <c r="C52" s="14"/>
      <c r="D52" s="33"/>
      <c r="E52" s="18"/>
      <c r="F52" s="33"/>
      <c r="G52" s="18"/>
      <c r="H52" s="14"/>
      <c r="I52" s="18"/>
      <c r="J52" s="18"/>
      <c r="K52" s="18"/>
      <c r="L52" s="18"/>
      <c r="M52" s="39"/>
      <c r="N52" s="39"/>
      <c r="O52" s="14"/>
    </row>
    <row r="53" spans="1:15" s="3" customFormat="1" ht="22.5" customHeight="1">
      <c r="A53" s="14">
        <v>1</v>
      </c>
      <c r="B53" s="27" t="s">
        <v>69</v>
      </c>
      <c r="C53" s="14" t="s">
        <v>70</v>
      </c>
      <c r="D53" s="34">
        <v>69</v>
      </c>
      <c r="E53" s="18">
        <f aca="true" t="shared" si="18" ref="E53:E71">D53*30%</f>
        <v>20.7</v>
      </c>
      <c r="F53" s="34">
        <v>69</v>
      </c>
      <c r="G53" s="18">
        <f aca="true" t="shared" si="19" ref="G53:G71">F53*20%</f>
        <v>13.8</v>
      </c>
      <c r="H53" s="18">
        <v>86.4</v>
      </c>
      <c r="I53" s="18">
        <f aca="true" t="shared" si="20" ref="I53:I71">H53*20%</f>
        <v>17.28</v>
      </c>
      <c r="J53" s="18">
        <v>83.3</v>
      </c>
      <c r="K53" s="18">
        <f aca="true" t="shared" si="21" ref="K53:K71">J53*30%</f>
        <v>24.99</v>
      </c>
      <c r="L53" s="18">
        <f aca="true" t="shared" si="22" ref="L53:L71">E53+G53+I53+K53</f>
        <v>76.77</v>
      </c>
      <c r="M53" s="39">
        <v>1</v>
      </c>
      <c r="N53" s="39" t="s">
        <v>17</v>
      </c>
      <c r="O53" s="14"/>
    </row>
    <row r="54" spans="1:15" s="3" customFormat="1" ht="22.5" customHeight="1">
      <c r="A54" s="14">
        <v>2</v>
      </c>
      <c r="B54" s="27" t="s">
        <v>71</v>
      </c>
      <c r="C54" s="14" t="s">
        <v>70</v>
      </c>
      <c r="D54" s="34">
        <v>67.5</v>
      </c>
      <c r="E54" s="18">
        <f t="shared" si="18"/>
        <v>20.25</v>
      </c>
      <c r="F54" s="34">
        <v>80</v>
      </c>
      <c r="G54" s="18">
        <f t="shared" si="19"/>
        <v>16</v>
      </c>
      <c r="H54" s="18">
        <v>78</v>
      </c>
      <c r="I54" s="18">
        <f t="shared" si="20"/>
        <v>15.6</v>
      </c>
      <c r="J54" s="18">
        <v>73.82</v>
      </c>
      <c r="K54" s="18">
        <f t="shared" si="21"/>
        <v>22.15</v>
      </c>
      <c r="L54" s="18">
        <f t="shared" si="22"/>
        <v>74</v>
      </c>
      <c r="M54" s="39">
        <v>2</v>
      </c>
      <c r="N54" s="39" t="s">
        <v>17</v>
      </c>
      <c r="O54" s="14"/>
    </row>
    <row r="55" spans="1:15" s="3" customFormat="1" ht="22.5" customHeight="1">
      <c r="A55" s="14">
        <v>3</v>
      </c>
      <c r="B55" s="27" t="s">
        <v>72</v>
      </c>
      <c r="C55" s="14" t="s">
        <v>70</v>
      </c>
      <c r="D55" s="34">
        <v>55.5</v>
      </c>
      <c r="E55" s="18">
        <f t="shared" si="18"/>
        <v>16.65</v>
      </c>
      <c r="F55" s="34">
        <v>73</v>
      </c>
      <c r="G55" s="18">
        <f t="shared" si="19"/>
        <v>14.6</v>
      </c>
      <c r="H55" s="18">
        <v>83.4</v>
      </c>
      <c r="I55" s="18">
        <f t="shared" si="20"/>
        <v>16.68</v>
      </c>
      <c r="J55" s="18">
        <v>72.2</v>
      </c>
      <c r="K55" s="18">
        <f t="shared" si="21"/>
        <v>21.66</v>
      </c>
      <c r="L55" s="18">
        <f t="shared" si="22"/>
        <v>69.59</v>
      </c>
      <c r="M55" s="39">
        <v>3</v>
      </c>
      <c r="N55" s="39" t="s">
        <v>17</v>
      </c>
      <c r="O55" s="48"/>
    </row>
    <row r="56" spans="1:15" s="3" customFormat="1" ht="22.5" customHeight="1">
      <c r="A56" s="14">
        <v>4</v>
      </c>
      <c r="B56" s="27" t="s">
        <v>73</v>
      </c>
      <c r="C56" s="14" t="s">
        <v>70</v>
      </c>
      <c r="D56" s="34">
        <v>64.5</v>
      </c>
      <c r="E56" s="18">
        <f t="shared" si="18"/>
        <v>19.35</v>
      </c>
      <c r="F56" s="34">
        <v>58</v>
      </c>
      <c r="G56" s="18">
        <f t="shared" si="19"/>
        <v>11.6</v>
      </c>
      <c r="H56" s="18">
        <v>67</v>
      </c>
      <c r="I56" s="18">
        <f t="shared" si="20"/>
        <v>13.4</v>
      </c>
      <c r="J56" s="18">
        <v>81.2</v>
      </c>
      <c r="K56" s="18">
        <f t="shared" si="21"/>
        <v>24.36</v>
      </c>
      <c r="L56" s="18">
        <f t="shared" si="22"/>
        <v>68.71</v>
      </c>
      <c r="M56" s="39">
        <v>4</v>
      </c>
      <c r="N56" s="39" t="s">
        <v>17</v>
      </c>
      <c r="O56" s="14"/>
    </row>
    <row r="57" spans="1:15" s="3" customFormat="1" ht="22.5" customHeight="1">
      <c r="A57" s="14">
        <v>5</v>
      </c>
      <c r="B57" s="27" t="s">
        <v>74</v>
      </c>
      <c r="C57" s="14" t="s">
        <v>70</v>
      </c>
      <c r="D57" s="34">
        <v>59</v>
      </c>
      <c r="E57" s="18">
        <f t="shared" si="18"/>
        <v>17.7</v>
      </c>
      <c r="F57" s="34">
        <v>72</v>
      </c>
      <c r="G57" s="18">
        <f t="shared" si="19"/>
        <v>14.4</v>
      </c>
      <c r="H57" s="18">
        <v>75</v>
      </c>
      <c r="I57" s="18">
        <f t="shared" si="20"/>
        <v>15</v>
      </c>
      <c r="J57" s="18">
        <v>67.2</v>
      </c>
      <c r="K57" s="18">
        <f t="shared" si="21"/>
        <v>20.16</v>
      </c>
      <c r="L57" s="18">
        <f t="shared" si="22"/>
        <v>67.26</v>
      </c>
      <c r="M57" s="39">
        <v>5</v>
      </c>
      <c r="N57" s="39" t="s">
        <v>17</v>
      </c>
      <c r="O57" s="48"/>
    </row>
    <row r="58" spans="1:15" s="3" customFormat="1" ht="22.5" customHeight="1">
      <c r="A58" s="14">
        <v>6</v>
      </c>
      <c r="B58" s="27" t="s">
        <v>75</v>
      </c>
      <c r="C58" s="14" t="s">
        <v>70</v>
      </c>
      <c r="D58" s="34">
        <v>53</v>
      </c>
      <c r="E58" s="18">
        <f t="shared" si="18"/>
        <v>15.9</v>
      </c>
      <c r="F58" s="34">
        <v>61</v>
      </c>
      <c r="G58" s="18">
        <f t="shared" si="19"/>
        <v>12.2</v>
      </c>
      <c r="H58" s="18">
        <v>71.2</v>
      </c>
      <c r="I58" s="18">
        <f t="shared" si="20"/>
        <v>14.24</v>
      </c>
      <c r="J58" s="18">
        <v>76.74</v>
      </c>
      <c r="K58" s="18">
        <f t="shared" si="21"/>
        <v>23.02</v>
      </c>
      <c r="L58" s="18">
        <f t="shared" si="22"/>
        <v>65.36</v>
      </c>
      <c r="M58" s="39">
        <v>6</v>
      </c>
      <c r="N58" s="39" t="s">
        <v>17</v>
      </c>
      <c r="O58" s="48"/>
    </row>
    <row r="59" spans="1:15" s="3" customFormat="1" ht="22.5" customHeight="1">
      <c r="A59" s="14">
        <v>7</v>
      </c>
      <c r="B59" s="27" t="s">
        <v>76</v>
      </c>
      <c r="C59" s="14" t="s">
        <v>70</v>
      </c>
      <c r="D59" s="34">
        <v>61.5</v>
      </c>
      <c r="E59" s="18">
        <f t="shared" si="18"/>
        <v>18.45</v>
      </c>
      <c r="F59" s="34">
        <v>69</v>
      </c>
      <c r="G59" s="18">
        <f t="shared" si="19"/>
        <v>13.8</v>
      </c>
      <c r="H59" s="18">
        <v>60.8</v>
      </c>
      <c r="I59" s="18">
        <f t="shared" si="20"/>
        <v>12.16</v>
      </c>
      <c r="J59" s="18">
        <v>69.8</v>
      </c>
      <c r="K59" s="18">
        <f t="shared" si="21"/>
        <v>20.94</v>
      </c>
      <c r="L59" s="18">
        <f t="shared" si="22"/>
        <v>65.35</v>
      </c>
      <c r="M59" s="39">
        <v>7</v>
      </c>
      <c r="N59" s="39" t="s">
        <v>20</v>
      </c>
      <c r="O59" s="14"/>
    </row>
    <row r="60" spans="1:15" s="3" customFormat="1" ht="22.5" customHeight="1">
      <c r="A60" s="14">
        <v>8</v>
      </c>
      <c r="B60" s="27" t="s">
        <v>77</v>
      </c>
      <c r="C60" s="14" t="s">
        <v>70</v>
      </c>
      <c r="D60" s="34">
        <v>59.5</v>
      </c>
      <c r="E60" s="18">
        <f t="shared" si="18"/>
        <v>17.85</v>
      </c>
      <c r="F60" s="34">
        <v>72</v>
      </c>
      <c r="G60" s="18">
        <f t="shared" si="19"/>
        <v>14.4</v>
      </c>
      <c r="H60" s="18">
        <v>58</v>
      </c>
      <c r="I60" s="18">
        <f t="shared" si="20"/>
        <v>11.6</v>
      </c>
      <c r="J60" s="18">
        <v>69.8</v>
      </c>
      <c r="K60" s="18">
        <f t="shared" si="21"/>
        <v>20.94</v>
      </c>
      <c r="L60" s="18">
        <f t="shared" si="22"/>
        <v>64.79</v>
      </c>
      <c r="M60" s="39">
        <v>8</v>
      </c>
      <c r="N60" s="39" t="s">
        <v>20</v>
      </c>
      <c r="O60" s="14"/>
    </row>
    <row r="61" spans="1:15" s="3" customFormat="1" ht="22.5" customHeight="1">
      <c r="A61" s="14">
        <v>9</v>
      </c>
      <c r="B61" s="27" t="s">
        <v>78</v>
      </c>
      <c r="C61" s="14" t="s">
        <v>70</v>
      </c>
      <c r="D61" s="34">
        <v>55.5</v>
      </c>
      <c r="E61" s="18">
        <f t="shared" si="18"/>
        <v>16.65</v>
      </c>
      <c r="F61" s="34">
        <v>62</v>
      </c>
      <c r="G61" s="18">
        <f t="shared" si="19"/>
        <v>12.4</v>
      </c>
      <c r="H61" s="18">
        <v>79.2</v>
      </c>
      <c r="I61" s="18">
        <f t="shared" si="20"/>
        <v>15.84</v>
      </c>
      <c r="J61" s="18">
        <v>65.8</v>
      </c>
      <c r="K61" s="18">
        <f t="shared" si="21"/>
        <v>19.74</v>
      </c>
      <c r="L61" s="18">
        <f t="shared" si="22"/>
        <v>64.63</v>
      </c>
      <c r="M61" s="39">
        <v>9</v>
      </c>
      <c r="N61" s="39" t="s">
        <v>20</v>
      </c>
      <c r="O61" s="14"/>
    </row>
    <row r="62" spans="1:15" s="3" customFormat="1" ht="22.5" customHeight="1">
      <c r="A62" s="14">
        <v>10</v>
      </c>
      <c r="B62" s="27" t="s">
        <v>79</v>
      </c>
      <c r="C62" s="14" t="s">
        <v>70</v>
      </c>
      <c r="D62" s="34">
        <v>58.5</v>
      </c>
      <c r="E62" s="18">
        <f t="shared" si="18"/>
        <v>17.55</v>
      </c>
      <c r="F62" s="34">
        <v>65</v>
      </c>
      <c r="G62" s="18">
        <f t="shared" si="19"/>
        <v>13</v>
      </c>
      <c r="H62" s="18">
        <v>68.6</v>
      </c>
      <c r="I62" s="18">
        <f t="shared" si="20"/>
        <v>13.72</v>
      </c>
      <c r="J62" s="18">
        <v>67.88</v>
      </c>
      <c r="K62" s="18">
        <f t="shared" si="21"/>
        <v>20.36</v>
      </c>
      <c r="L62" s="18">
        <f t="shared" si="22"/>
        <v>64.63</v>
      </c>
      <c r="M62" s="39">
        <v>9</v>
      </c>
      <c r="N62" s="39" t="s">
        <v>20</v>
      </c>
      <c r="O62" s="14"/>
    </row>
    <row r="63" spans="1:15" s="3" customFormat="1" ht="22.5" customHeight="1">
      <c r="A63" s="14">
        <v>11</v>
      </c>
      <c r="B63" s="27" t="s">
        <v>80</v>
      </c>
      <c r="C63" s="14" t="s">
        <v>70</v>
      </c>
      <c r="D63" s="34">
        <v>54.5</v>
      </c>
      <c r="E63" s="18">
        <f t="shared" si="18"/>
        <v>16.35</v>
      </c>
      <c r="F63" s="34">
        <v>65</v>
      </c>
      <c r="G63" s="18">
        <f t="shared" si="19"/>
        <v>13</v>
      </c>
      <c r="H63" s="18">
        <v>62.2</v>
      </c>
      <c r="I63" s="18">
        <f t="shared" si="20"/>
        <v>12.44</v>
      </c>
      <c r="J63" s="18">
        <v>74.82</v>
      </c>
      <c r="K63" s="18">
        <f t="shared" si="21"/>
        <v>22.45</v>
      </c>
      <c r="L63" s="18">
        <f t="shared" si="22"/>
        <v>64.24</v>
      </c>
      <c r="M63" s="39">
        <v>11</v>
      </c>
      <c r="N63" s="39" t="s">
        <v>20</v>
      </c>
      <c r="O63" s="46"/>
    </row>
    <row r="64" spans="1:15" s="3" customFormat="1" ht="22.5" customHeight="1">
      <c r="A64" s="14">
        <v>12</v>
      </c>
      <c r="B64" s="27" t="s">
        <v>81</v>
      </c>
      <c r="C64" s="14" t="s">
        <v>70</v>
      </c>
      <c r="D64" s="34">
        <v>44</v>
      </c>
      <c r="E64" s="18">
        <f t="shared" si="18"/>
        <v>13.2</v>
      </c>
      <c r="F64" s="34">
        <v>70</v>
      </c>
      <c r="G64" s="18">
        <f t="shared" si="19"/>
        <v>14</v>
      </c>
      <c r="H64" s="18">
        <v>76.6</v>
      </c>
      <c r="I64" s="18">
        <f t="shared" si="20"/>
        <v>15.32</v>
      </c>
      <c r="J64" s="18">
        <v>69.4</v>
      </c>
      <c r="K64" s="18">
        <f t="shared" si="21"/>
        <v>20.82</v>
      </c>
      <c r="L64" s="18">
        <f t="shared" si="22"/>
        <v>63.34</v>
      </c>
      <c r="M64" s="39">
        <v>12</v>
      </c>
      <c r="N64" s="39" t="s">
        <v>20</v>
      </c>
      <c r="O64" s="48"/>
    </row>
    <row r="65" spans="1:15" s="3" customFormat="1" ht="22.5" customHeight="1">
      <c r="A65" s="14">
        <v>13</v>
      </c>
      <c r="B65" s="27" t="s">
        <v>82</v>
      </c>
      <c r="C65" s="14" t="s">
        <v>70</v>
      </c>
      <c r="D65" s="34">
        <v>47.5</v>
      </c>
      <c r="E65" s="18">
        <f t="shared" si="18"/>
        <v>14.25</v>
      </c>
      <c r="F65" s="34">
        <v>74</v>
      </c>
      <c r="G65" s="18">
        <f t="shared" si="19"/>
        <v>14.8</v>
      </c>
      <c r="H65" s="18">
        <v>67</v>
      </c>
      <c r="I65" s="18">
        <f t="shared" si="20"/>
        <v>13.4</v>
      </c>
      <c r="J65" s="18">
        <v>68.58</v>
      </c>
      <c r="K65" s="18">
        <f t="shared" si="21"/>
        <v>20.57</v>
      </c>
      <c r="L65" s="18">
        <f t="shared" si="22"/>
        <v>63.02</v>
      </c>
      <c r="M65" s="39">
        <v>13</v>
      </c>
      <c r="N65" s="39" t="s">
        <v>20</v>
      </c>
      <c r="O65" s="14"/>
    </row>
    <row r="66" spans="1:15" s="3" customFormat="1" ht="22.5" customHeight="1">
      <c r="A66" s="14">
        <v>14</v>
      </c>
      <c r="B66" s="27" t="s">
        <v>83</v>
      </c>
      <c r="C66" s="14" t="s">
        <v>70</v>
      </c>
      <c r="D66" s="34">
        <v>58.5</v>
      </c>
      <c r="E66" s="18">
        <f t="shared" si="18"/>
        <v>17.55</v>
      </c>
      <c r="F66" s="34">
        <v>64</v>
      </c>
      <c r="G66" s="18">
        <f t="shared" si="19"/>
        <v>12.8</v>
      </c>
      <c r="H66" s="18">
        <v>56.2</v>
      </c>
      <c r="I66" s="18">
        <f t="shared" si="20"/>
        <v>11.24</v>
      </c>
      <c r="J66" s="18">
        <v>65.28</v>
      </c>
      <c r="K66" s="18">
        <f t="shared" si="21"/>
        <v>19.58</v>
      </c>
      <c r="L66" s="18">
        <f t="shared" si="22"/>
        <v>61.17</v>
      </c>
      <c r="M66" s="39">
        <v>14</v>
      </c>
      <c r="N66" s="39" t="s">
        <v>20</v>
      </c>
      <c r="O66" s="14"/>
    </row>
    <row r="67" spans="1:15" s="3" customFormat="1" ht="22.5" customHeight="1">
      <c r="A67" s="14">
        <v>15</v>
      </c>
      <c r="B67" s="27" t="s">
        <v>84</v>
      </c>
      <c r="C67" s="14" t="s">
        <v>70</v>
      </c>
      <c r="D67" s="34">
        <v>51.5</v>
      </c>
      <c r="E67" s="18">
        <f t="shared" si="18"/>
        <v>15.45</v>
      </c>
      <c r="F67" s="34">
        <v>66</v>
      </c>
      <c r="G67" s="18">
        <f t="shared" si="19"/>
        <v>13.2</v>
      </c>
      <c r="H67" s="18">
        <v>54.4</v>
      </c>
      <c r="I67" s="18">
        <f t="shared" si="20"/>
        <v>10.88</v>
      </c>
      <c r="J67" s="18">
        <v>68.8</v>
      </c>
      <c r="K67" s="18">
        <f t="shared" si="21"/>
        <v>20.64</v>
      </c>
      <c r="L67" s="18">
        <f t="shared" si="22"/>
        <v>60.17</v>
      </c>
      <c r="M67" s="39">
        <v>15</v>
      </c>
      <c r="N67" s="39" t="s">
        <v>20</v>
      </c>
      <c r="O67" s="48"/>
    </row>
    <row r="68" spans="1:15" s="3" customFormat="1" ht="22.5" customHeight="1">
      <c r="A68" s="14">
        <v>16</v>
      </c>
      <c r="B68" s="27" t="s">
        <v>85</v>
      </c>
      <c r="C68" s="14" t="s">
        <v>70</v>
      </c>
      <c r="D68" s="34">
        <v>45.5</v>
      </c>
      <c r="E68" s="18">
        <f t="shared" si="18"/>
        <v>13.65</v>
      </c>
      <c r="F68" s="34">
        <v>69</v>
      </c>
      <c r="G68" s="18">
        <f t="shared" si="19"/>
        <v>13.8</v>
      </c>
      <c r="H68" s="18">
        <v>59</v>
      </c>
      <c r="I68" s="18">
        <f t="shared" si="20"/>
        <v>11.8</v>
      </c>
      <c r="J68" s="18">
        <v>68.54</v>
      </c>
      <c r="K68" s="18">
        <f t="shared" si="21"/>
        <v>20.56</v>
      </c>
      <c r="L68" s="18">
        <f t="shared" si="22"/>
        <v>59.81</v>
      </c>
      <c r="M68" s="39">
        <v>16</v>
      </c>
      <c r="N68" s="39" t="s">
        <v>20</v>
      </c>
      <c r="O68" s="48"/>
    </row>
    <row r="69" spans="1:15" s="3" customFormat="1" ht="22.5" customHeight="1">
      <c r="A69" s="14">
        <v>17</v>
      </c>
      <c r="B69" s="27" t="s">
        <v>86</v>
      </c>
      <c r="C69" s="14" t="s">
        <v>70</v>
      </c>
      <c r="D69" s="34">
        <v>56</v>
      </c>
      <c r="E69" s="18">
        <f t="shared" si="18"/>
        <v>16.8</v>
      </c>
      <c r="F69" s="34">
        <v>61</v>
      </c>
      <c r="G69" s="18">
        <f t="shared" si="19"/>
        <v>12.2</v>
      </c>
      <c r="H69" s="18">
        <v>56.4</v>
      </c>
      <c r="I69" s="18">
        <f t="shared" si="20"/>
        <v>11.28</v>
      </c>
      <c r="J69" s="18">
        <v>65.06</v>
      </c>
      <c r="K69" s="18">
        <f t="shared" si="21"/>
        <v>19.52</v>
      </c>
      <c r="L69" s="18">
        <f t="shared" si="22"/>
        <v>59.8</v>
      </c>
      <c r="M69" s="39">
        <v>17</v>
      </c>
      <c r="N69" s="39" t="s">
        <v>20</v>
      </c>
      <c r="O69" s="48"/>
    </row>
    <row r="70" spans="1:15" s="3" customFormat="1" ht="22.5" customHeight="1">
      <c r="A70" s="14">
        <v>18</v>
      </c>
      <c r="B70" s="27" t="s">
        <v>87</v>
      </c>
      <c r="C70" s="14" t="s">
        <v>70</v>
      </c>
      <c r="D70" s="34">
        <v>52</v>
      </c>
      <c r="E70" s="18">
        <f t="shared" si="18"/>
        <v>15.6</v>
      </c>
      <c r="F70" s="34">
        <v>64</v>
      </c>
      <c r="G70" s="18">
        <f t="shared" si="19"/>
        <v>12.8</v>
      </c>
      <c r="H70" s="18">
        <v>46.6</v>
      </c>
      <c r="I70" s="18">
        <f t="shared" si="20"/>
        <v>9.32</v>
      </c>
      <c r="J70" s="18">
        <v>0</v>
      </c>
      <c r="K70" s="18">
        <f t="shared" si="21"/>
        <v>0</v>
      </c>
      <c r="L70" s="18">
        <f t="shared" si="22"/>
        <v>37.72</v>
      </c>
      <c r="M70" s="39">
        <v>18</v>
      </c>
      <c r="N70" s="39" t="s">
        <v>20</v>
      </c>
      <c r="O70" s="48"/>
    </row>
    <row r="71" spans="1:15" s="1" customFormat="1" ht="22.5" customHeight="1">
      <c r="A71" s="14">
        <v>19</v>
      </c>
      <c r="B71" s="27" t="s">
        <v>88</v>
      </c>
      <c r="C71" s="14" t="s">
        <v>70</v>
      </c>
      <c r="D71" s="34">
        <v>53</v>
      </c>
      <c r="E71" s="18">
        <f t="shared" si="18"/>
        <v>15.9</v>
      </c>
      <c r="F71" s="34">
        <v>71</v>
      </c>
      <c r="G71" s="18">
        <f t="shared" si="19"/>
        <v>14.2</v>
      </c>
      <c r="H71" s="18">
        <v>0</v>
      </c>
      <c r="I71" s="18">
        <f t="shared" si="20"/>
        <v>0</v>
      </c>
      <c r="J71" s="18">
        <v>0</v>
      </c>
      <c r="K71" s="18">
        <f t="shared" si="21"/>
        <v>0</v>
      </c>
      <c r="L71" s="18">
        <f t="shared" si="22"/>
        <v>30.1</v>
      </c>
      <c r="M71" s="39">
        <v>19</v>
      </c>
      <c r="N71" s="39" t="s">
        <v>20</v>
      </c>
      <c r="O71" s="14"/>
    </row>
    <row r="72" spans="1:15" s="4" customFormat="1" ht="22.5" customHeight="1">
      <c r="A72" s="14"/>
      <c r="B72" s="27"/>
      <c r="C72" s="14"/>
      <c r="D72" s="49"/>
      <c r="E72" s="18"/>
      <c r="F72" s="49"/>
      <c r="G72" s="18"/>
      <c r="H72" s="18"/>
      <c r="I72" s="18"/>
      <c r="J72" s="18"/>
      <c r="K72" s="18"/>
      <c r="L72" s="18"/>
      <c r="M72" s="39"/>
      <c r="N72" s="39"/>
      <c r="O72" s="14"/>
    </row>
    <row r="73" spans="1:15" s="2" customFormat="1" ht="27" customHeight="1">
      <c r="A73" s="14">
        <v>1</v>
      </c>
      <c r="B73" s="23" t="s">
        <v>89</v>
      </c>
      <c r="C73" s="50" t="s">
        <v>90</v>
      </c>
      <c r="D73" s="51">
        <v>76</v>
      </c>
      <c r="E73" s="18">
        <f>D73*30%</f>
        <v>22.8</v>
      </c>
      <c r="F73" s="51">
        <v>64</v>
      </c>
      <c r="G73" s="18">
        <f>F73*20%</f>
        <v>12.8</v>
      </c>
      <c r="H73" s="18">
        <v>91</v>
      </c>
      <c r="I73" s="18">
        <f>H73*20%</f>
        <v>18.2</v>
      </c>
      <c r="J73" s="18">
        <v>73.6</v>
      </c>
      <c r="K73" s="18">
        <f>J73*30%</f>
        <v>22.08</v>
      </c>
      <c r="L73" s="18">
        <f>E73+G73+I73+K73</f>
        <v>75.88</v>
      </c>
      <c r="M73" s="46">
        <v>1</v>
      </c>
      <c r="N73" s="39" t="s">
        <v>17</v>
      </c>
      <c r="O73" s="71"/>
    </row>
    <row r="74" spans="1:15" s="2" customFormat="1" ht="27" customHeight="1">
      <c r="A74" s="14"/>
      <c r="B74" s="52"/>
      <c r="C74" s="50"/>
      <c r="D74" s="34"/>
      <c r="E74" s="18"/>
      <c r="F74" s="34"/>
      <c r="G74" s="18"/>
      <c r="H74" s="18"/>
      <c r="I74" s="18"/>
      <c r="J74" s="18"/>
      <c r="K74" s="18"/>
      <c r="L74" s="18"/>
      <c r="M74" s="46"/>
      <c r="N74" s="39"/>
      <c r="O74" s="72"/>
    </row>
    <row r="75" spans="1:15" s="2" customFormat="1" ht="27" customHeight="1">
      <c r="A75" s="53">
        <v>1</v>
      </c>
      <c r="B75" s="54" t="s">
        <v>91</v>
      </c>
      <c r="C75" s="55" t="s">
        <v>92</v>
      </c>
      <c r="D75" s="51">
        <v>60</v>
      </c>
      <c r="E75" s="56">
        <f>D75*30%</f>
        <v>18</v>
      </c>
      <c r="F75" s="34">
        <v>52</v>
      </c>
      <c r="G75" s="18">
        <f>F75*20%</f>
        <v>10.4</v>
      </c>
      <c r="H75" s="18">
        <v>91</v>
      </c>
      <c r="I75" s="18">
        <f>H75*20%</f>
        <v>18.2</v>
      </c>
      <c r="J75" s="18">
        <v>0</v>
      </c>
      <c r="K75" s="18">
        <f>J75*30%</f>
        <v>0</v>
      </c>
      <c r="L75" s="18">
        <f>E75+G75+I75+K75</f>
        <v>46.6</v>
      </c>
      <c r="M75" s="46"/>
      <c r="N75" s="39" t="s">
        <v>20</v>
      </c>
      <c r="O75" s="71" t="s">
        <v>93</v>
      </c>
    </row>
    <row r="76" spans="1:15" s="2" customFormat="1" ht="27" customHeight="1">
      <c r="A76" s="14"/>
      <c r="B76" s="57"/>
      <c r="C76" s="50"/>
      <c r="D76" s="34"/>
      <c r="E76" s="18"/>
      <c r="F76" s="34"/>
      <c r="G76" s="18"/>
      <c r="H76" s="18"/>
      <c r="I76" s="18"/>
      <c r="J76" s="18"/>
      <c r="K76" s="18"/>
      <c r="L76" s="18"/>
      <c r="M76" s="46"/>
      <c r="N76" s="39"/>
      <c r="O76" s="47"/>
    </row>
    <row r="77" spans="1:15" s="2" customFormat="1" ht="54.75" customHeight="1">
      <c r="A77" s="14">
        <v>1</v>
      </c>
      <c r="B77" s="58" t="s">
        <v>94</v>
      </c>
      <c r="C77" s="50" t="s">
        <v>95</v>
      </c>
      <c r="D77" s="28">
        <v>49</v>
      </c>
      <c r="E77" s="18">
        <f>D77*30%</f>
        <v>14.7</v>
      </c>
      <c r="F77" s="28">
        <v>60</v>
      </c>
      <c r="G77" s="18">
        <f>F77*20%</f>
        <v>12</v>
      </c>
      <c r="H77" s="59">
        <v>92.33</v>
      </c>
      <c r="I77" s="18">
        <f>H77*20%</f>
        <v>18.47</v>
      </c>
      <c r="J77" s="18">
        <v>66.78</v>
      </c>
      <c r="K77" s="18">
        <f>J77*30%</f>
        <v>20.03</v>
      </c>
      <c r="L77" s="18">
        <f>E77+G77+I77+K77</f>
        <v>65.2</v>
      </c>
      <c r="M77" s="46">
        <v>1</v>
      </c>
      <c r="N77" s="39" t="s">
        <v>20</v>
      </c>
      <c r="O77" s="73" t="s">
        <v>96</v>
      </c>
    </row>
    <row r="78" spans="1:15" s="2" customFormat="1" ht="27" customHeight="1">
      <c r="A78" s="14">
        <v>2</v>
      </c>
      <c r="B78" s="58" t="s">
        <v>97</v>
      </c>
      <c r="C78" s="50" t="s">
        <v>95</v>
      </c>
      <c r="D78" s="29">
        <v>42.5</v>
      </c>
      <c r="E78" s="18">
        <f>D78*30%</f>
        <v>12.75</v>
      </c>
      <c r="F78" s="29">
        <v>62</v>
      </c>
      <c r="G78" s="18">
        <f>F78*20%</f>
        <v>12.4</v>
      </c>
      <c r="H78" s="18">
        <v>0</v>
      </c>
      <c r="I78" s="18">
        <f>H78*20%</f>
        <v>0</v>
      </c>
      <c r="J78" s="18">
        <v>0</v>
      </c>
      <c r="K78" s="18">
        <f>J78*30%</f>
        <v>0</v>
      </c>
      <c r="L78" s="18">
        <f>E78+G78+I78+K78</f>
        <v>25.15</v>
      </c>
      <c r="M78" s="46"/>
      <c r="N78" s="39" t="s">
        <v>20</v>
      </c>
      <c r="O78" s="71" t="s">
        <v>93</v>
      </c>
    </row>
    <row r="79" spans="1:15" s="2" customFormat="1" ht="27" customHeight="1">
      <c r="A79" s="14"/>
      <c r="B79" s="32"/>
      <c r="C79" s="50"/>
      <c r="D79" s="29"/>
      <c r="E79" s="18"/>
      <c r="F79" s="29"/>
      <c r="G79" s="18"/>
      <c r="H79" s="18"/>
      <c r="I79" s="18"/>
      <c r="J79" s="18"/>
      <c r="K79" s="18"/>
      <c r="L79" s="18"/>
      <c r="M79" s="46"/>
      <c r="N79" s="39"/>
      <c r="O79" s="71"/>
    </row>
    <row r="80" spans="1:15" s="2" customFormat="1" ht="27" customHeight="1">
      <c r="A80" s="14">
        <v>1</v>
      </c>
      <c r="B80" s="46" t="s">
        <v>98</v>
      </c>
      <c r="C80" s="50" t="s">
        <v>99</v>
      </c>
      <c r="D80" s="29">
        <v>58.5</v>
      </c>
      <c r="E80" s="18">
        <f aca="true" t="shared" si="23" ref="E80:E82">D80*30%</f>
        <v>17.55</v>
      </c>
      <c r="F80" s="29">
        <v>54</v>
      </c>
      <c r="G80" s="18">
        <f aca="true" t="shared" si="24" ref="G80:G82">F80*20%</f>
        <v>10.8</v>
      </c>
      <c r="H80" s="18">
        <v>81.67</v>
      </c>
      <c r="I80" s="18">
        <f aca="true" t="shared" si="25" ref="I80:I82">H80*20%</f>
        <v>16.33</v>
      </c>
      <c r="J80" s="18">
        <v>69.32</v>
      </c>
      <c r="K80" s="18">
        <f aca="true" t="shared" si="26" ref="K80:K82">J80*30%</f>
        <v>20.8</v>
      </c>
      <c r="L80" s="18">
        <f aca="true" t="shared" si="27" ref="L80:L82">E80+G80+I80+K80</f>
        <v>65.48</v>
      </c>
      <c r="M80" s="46">
        <v>1</v>
      </c>
      <c r="N80" s="39" t="s">
        <v>17</v>
      </c>
      <c r="O80" s="47"/>
    </row>
    <row r="81" spans="1:15" s="2" customFormat="1" ht="27" customHeight="1">
      <c r="A81" s="14">
        <v>2</v>
      </c>
      <c r="B81" s="46" t="s">
        <v>100</v>
      </c>
      <c r="C81" s="50" t="s">
        <v>99</v>
      </c>
      <c r="D81" s="29">
        <v>58</v>
      </c>
      <c r="E81" s="18">
        <f t="shared" si="23"/>
        <v>17.4</v>
      </c>
      <c r="F81" s="29">
        <v>52</v>
      </c>
      <c r="G81" s="18">
        <f t="shared" si="24"/>
        <v>10.4</v>
      </c>
      <c r="H81" s="18">
        <v>87</v>
      </c>
      <c r="I81" s="18">
        <f t="shared" si="25"/>
        <v>17.4</v>
      </c>
      <c r="J81" s="18">
        <v>66.3</v>
      </c>
      <c r="K81" s="18">
        <f t="shared" si="26"/>
        <v>19.89</v>
      </c>
      <c r="L81" s="18">
        <f t="shared" si="27"/>
        <v>65.09</v>
      </c>
      <c r="M81" s="46">
        <v>2</v>
      </c>
      <c r="N81" s="39" t="s">
        <v>20</v>
      </c>
      <c r="O81" s="47"/>
    </row>
    <row r="82" spans="1:15" s="2" customFormat="1" ht="27" customHeight="1">
      <c r="A82" s="14">
        <v>3</v>
      </c>
      <c r="B82" s="46" t="s">
        <v>101</v>
      </c>
      <c r="C82" s="50" t="s">
        <v>99</v>
      </c>
      <c r="D82" s="29">
        <v>57</v>
      </c>
      <c r="E82" s="18">
        <f t="shared" si="23"/>
        <v>17.1</v>
      </c>
      <c r="F82" s="29">
        <v>54</v>
      </c>
      <c r="G82" s="18">
        <f t="shared" si="24"/>
        <v>10.8</v>
      </c>
      <c r="H82" s="18">
        <v>0</v>
      </c>
      <c r="I82" s="18">
        <f t="shared" si="25"/>
        <v>0</v>
      </c>
      <c r="J82" s="18">
        <v>0</v>
      </c>
      <c r="K82" s="18">
        <f t="shared" si="26"/>
        <v>0</v>
      </c>
      <c r="L82" s="18">
        <f t="shared" si="27"/>
        <v>27.9</v>
      </c>
      <c r="M82" s="46">
        <v>3</v>
      </c>
      <c r="N82" s="39" t="s">
        <v>20</v>
      </c>
      <c r="O82" s="71" t="s">
        <v>93</v>
      </c>
    </row>
    <row r="83" spans="1:15" s="2" customFormat="1" ht="27" customHeight="1">
      <c r="A83" s="14"/>
      <c r="B83" s="14"/>
      <c r="C83" s="14"/>
      <c r="D83" s="18"/>
      <c r="E83" s="18"/>
      <c r="F83" s="18"/>
      <c r="G83" s="18"/>
      <c r="H83" s="18"/>
      <c r="I83" s="18"/>
      <c r="J83" s="18"/>
      <c r="K83" s="18"/>
      <c r="L83" s="18"/>
      <c r="M83" s="46"/>
      <c r="N83" s="39"/>
      <c r="O83" s="47"/>
    </row>
    <row r="85" spans="1:12" ht="60.75" customHeight="1">
      <c r="A85" s="60" t="s">
        <v>102</v>
      </c>
      <c r="B85" s="60"/>
      <c r="C85" s="60"/>
      <c r="D85" s="60"/>
      <c r="E85" s="60"/>
      <c r="F85" s="60"/>
      <c r="G85" s="61"/>
      <c r="H85" s="62"/>
      <c r="I85" s="60"/>
      <c r="J85" s="60"/>
      <c r="K85" s="60"/>
      <c r="L85" s="60"/>
    </row>
    <row r="86" spans="1:14" ht="15">
      <c r="A86" s="63" t="s">
        <v>1</v>
      </c>
      <c r="B86" s="64" t="s">
        <v>2</v>
      </c>
      <c r="C86" s="65" t="s">
        <v>3</v>
      </c>
      <c r="D86" s="65" t="s">
        <v>27</v>
      </c>
      <c r="E86" s="65"/>
      <c r="F86" s="12" t="s">
        <v>6</v>
      </c>
      <c r="G86" s="35"/>
      <c r="H86" s="65" t="s">
        <v>103</v>
      </c>
      <c r="I86" s="74" t="s">
        <v>8</v>
      </c>
      <c r="J86" s="75" t="s">
        <v>9</v>
      </c>
      <c r="K86" s="65" t="s">
        <v>10</v>
      </c>
      <c r="L86" s="7"/>
      <c r="N86" s="1"/>
    </row>
    <row r="87" spans="1:14" ht="62.25">
      <c r="A87" s="63"/>
      <c r="B87" s="66"/>
      <c r="C87" s="65"/>
      <c r="D87" s="65" t="s">
        <v>30</v>
      </c>
      <c r="E87" s="65" t="s">
        <v>104</v>
      </c>
      <c r="F87" s="12" t="s">
        <v>13</v>
      </c>
      <c r="G87" s="35" t="s">
        <v>104</v>
      </c>
      <c r="H87" s="65"/>
      <c r="I87" s="76"/>
      <c r="J87" s="66"/>
      <c r="K87" s="65"/>
      <c r="L87" s="7"/>
      <c r="N87" s="1"/>
    </row>
    <row r="88" spans="1:14" ht="24">
      <c r="A88" s="14">
        <v>1</v>
      </c>
      <c r="B88" s="79" t="s">
        <v>105</v>
      </c>
      <c r="C88" s="68" t="s">
        <v>36</v>
      </c>
      <c r="D88" s="18">
        <v>62.57</v>
      </c>
      <c r="E88" s="18">
        <f>D88*50%</f>
        <v>31.29</v>
      </c>
      <c r="F88" s="18">
        <v>0</v>
      </c>
      <c r="G88" s="18">
        <f>F88*50%</f>
        <v>0</v>
      </c>
      <c r="H88" s="18">
        <f>E88+G88</f>
        <v>31.29</v>
      </c>
      <c r="I88" s="39"/>
      <c r="J88" s="18" t="s">
        <v>20</v>
      </c>
      <c r="K88" s="14" t="s">
        <v>93</v>
      </c>
      <c r="L88" s="7"/>
      <c r="N88" s="1"/>
    </row>
    <row r="89" spans="1:14" ht="15">
      <c r="A89" s="14"/>
      <c r="B89" s="69"/>
      <c r="C89" s="32"/>
      <c r="D89" s="15"/>
      <c r="E89" s="18"/>
      <c r="F89" s="18"/>
      <c r="G89" s="18"/>
      <c r="H89" s="18"/>
      <c r="I89" s="39"/>
      <c r="J89" s="18"/>
      <c r="K89" s="77"/>
      <c r="L89" s="7"/>
      <c r="N89" s="1"/>
    </row>
    <row r="90" spans="1:14" ht="57">
      <c r="A90" s="14">
        <v>1</v>
      </c>
      <c r="B90" s="79" t="s">
        <v>106</v>
      </c>
      <c r="C90" s="14" t="s">
        <v>107</v>
      </c>
      <c r="D90" s="70">
        <v>94</v>
      </c>
      <c r="E90" s="18">
        <f>D90*50%</f>
        <v>47</v>
      </c>
      <c r="F90" s="18">
        <v>66</v>
      </c>
      <c r="G90" s="18">
        <f>F90*50%</f>
        <v>33</v>
      </c>
      <c r="H90" s="18">
        <f>E90+G90</f>
        <v>80</v>
      </c>
      <c r="I90" s="39">
        <v>1</v>
      </c>
      <c r="J90" s="18" t="s">
        <v>20</v>
      </c>
      <c r="K90" s="78" t="s">
        <v>108</v>
      </c>
      <c r="L90" s="7"/>
      <c r="N90" s="1"/>
    </row>
  </sheetData>
  <sheetProtection/>
  <autoFilter ref="A14:O82"/>
  <mergeCells count="33">
    <mergeCell ref="A1:N1"/>
    <mergeCell ref="D2:E2"/>
    <mergeCell ref="F2:G2"/>
    <mergeCell ref="H2:I2"/>
    <mergeCell ref="A12:O12"/>
    <mergeCell ref="D13:E13"/>
    <mergeCell ref="F13:G13"/>
    <mergeCell ref="H13:I13"/>
    <mergeCell ref="J13:K13"/>
    <mergeCell ref="A85:L85"/>
    <mergeCell ref="D86:E86"/>
    <mergeCell ref="F86:G86"/>
    <mergeCell ref="A2:A3"/>
    <mergeCell ref="A13:A14"/>
    <mergeCell ref="A86:A87"/>
    <mergeCell ref="B2:B3"/>
    <mergeCell ref="B13:B14"/>
    <mergeCell ref="B86:B87"/>
    <mergeCell ref="C2:C3"/>
    <mergeCell ref="C13:C14"/>
    <mergeCell ref="C86:C87"/>
    <mergeCell ref="H86:H87"/>
    <mergeCell ref="I86:I87"/>
    <mergeCell ref="J2:J3"/>
    <mergeCell ref="J86:J87"/>
    <mergeCell ref="K2:K3"/>
    <mergeCell ref="K86:K87"/>
    <mergeCell ref="L2:L3"/>
    <mergeCell ref="L13:L14"/>
    <mergeCell ref="M2:M3"/>
    <mergeCell ref="M13:M14"/>
    <mergeCell ref="N13:N14"/>
    <mergeCell ref="O13:O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2021-07-04T07:48:05Z</cp:lastPrinted>
  <dcterms:created xsi:type="dcterms:W3CDTF">2020-08-28T06:14:44Z</dcterms:created>
  <dcterms:modified xsi:type="dcterms:W3CDTF">2022-07-08T07:23:39Z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525BBB5108474853B3B4EA2CA6EE1E55</vt:lpwstr>
  </property>
</Properties>
</file>