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966" activeTab="0"/>
  </bookViews>
  <sheets>
    <sheet name="公示-D类岗位" sheetId="1" r:id="rId1"/>
    <sheet name="公示-B类岗位" sheetId="2" r:id="rId2"/>
  </sheets>
  <definedNames>
    <definedName name="_xlnm.Print_Titles" localSheetId="0">'公示-D类岗位'!$2:$4</definedName>
    <definedName name="Z_190C6E28_8871_4601_96F7_7F4619061BF7_.wvu.FilterData" localSheetId="0" hidden="1">'公示-D类岗位'!$A$4:$Q$4</definedName>
    <definedName name="Z_190C6E28_8871_4601_96F7_7F4619061BF7_.wvu.PrintTitles" localSheetId="0" hidden="1">'公示-D类岗位'!$2:$4</definedName>
    <definedName name="_xlnm.Print_Titles" localSheetId="1">'公示-B类岗位'!$2:$4</definedName>
  </definedNames>
  <calcPr fullCalcOnLoad="1"/>
</workbook>
</file>

<file path=xl/sharedStrings.xml><?xml version="1.0" encoding="utf-8"?>
<sst xmlns="http://schemas.openxmlformats.org/spreadsheetml/2006/main" count="217" uniqueCount="97">
  <si>
    <r>
      <t>重庆医科大学附属永川医院2022年上半年公招总成绩及进入体检人员公示表（D类岗位</t>
    </r>
    <r>
      <rPr>
        <b/>
        <sz val="16"/>
        <color indexed="8"/>
        <rFont val="宋体"/>
        <family val="0"/>
      </rPr>
      <t xml:space="preserve">） </t>
    </r>
  </si>
  <si>
    <t>姓名</t>
  </si>
  <si>
    <t>报考岗位</t>
  </si>
  <si>
    <t>准考证号</t>
  </si>
  <si>
    <t>笔试成绩</t>
  </si>
  <si>
    <t>综合面试</t>
  </si>
  <si>
    <t>总成绩</t>
  </si>
  <si>
    <t>名次</t>
  </si>
  <si>
    <t>是否进入体检</t>
  </si>
  <si>
    <t>备注</t>
  </si>
  <si>
    <t>公共科目</t>
  </si>
  <si>
    <t>专业科目</t>
  </si>
  <si>
    <t>折算                    总成绩</t>
  </si>
  <si>
    <t>专业技能测试</t>
  </si>
  <si>
    <t>结构化面试</t>
  </si>
  <si>
    <t>成绩</t>
  </si>
  <si>
    <t>按30%         计算</t>
  </si>
  <si>
    <t>按20%         计算</t>
  </si>
  <si>
    <t xml:space="preserve">按20%计算               </t>
  </si>
  <si>
    <t>按30%计算</t>
  </si>
  <si>
    <t>姚智华</t>
  </si>
  <si>
    <t>烧伤整形科医师</t>
  </si>
  <si>
    <t>22033340118</t>
  </si>
  <si>
    <t>1</t>
  </si>
  <si>
    <t>否</t>
  </si>
  <si>
    <t>未能形成有效竞争的岗位，专业技能测试成绩未达70分及以上</t>
  </si>
  <si>
    <t>魏通坤</t>
  </si>
  <si>
    <t>22033336429</t>
  </si>
  <si>
    <t>2</t>
  </si>
  <si>
    <t>缺考</t>
  </si>
  <si>
    <t>罗璇</t>
  </si>
  <si>
    <t>儿科医师</t>
  </si>
  <si>
    <t>22033339115</t>
  </si>
  <si>
    <t>是</t>
  </si>
  <si>
    <t>邓娟</t>
  </si>
  <si>
    <t>22033335505</t>
  </si>
  <si>
    <t>卓海</t>
  </si>
  <si>
    <t>急诊医学科医师</t>
  </si>
  <si>
    <t>22033336521</t>
  </si>
  <si>
    <t>张露</t>
  </si>
  <si>
    <t>22033332314</t>
  </si>
  <si>
    <t>唐戈</t>
  </si>
  <si>
    <t>神经内科医师</t>
  </si>
  <si>
    <t>22033330519</t>
  </si>
  <si>
    <t>史海洋</t>
  </si>
  <si>
    <t>22033335919</t>
  </si>
  <si>
    <t>李文艳</t>
  </si>
  <si>
    <t>22033337406</t>
  </si>
  <si>
    <t>3</t>
  </si>
  <si>
    <t>张乐园</t>
  </si>
  <si>
    <t>康复科医师</t>
  </si>
  <si>
    <t>22033337629</t>
  </si>
  <si>
    <t>王德群</t>
  </si>
  <si>
    <t>22033332029</t>
  </si>
  <si>
    <t>龚博</t>
  </si>
  <si>
    <t>产科医师</t>
  </si>
  <si>
    <t>22033339907</t>
  </si>
  <si>
    <t>敖媛斐</t>
  </si>
  <si>
    <t>22033330603</t>
  </si>
  <si>
    <t>孔令喜</t>
  </si>
  <si>
    <t>感染科医师</t>
  </si>
  <si>
    <t>22033332806</t>
  </si>
  <si>
    <t>冉海秋</t>
  </si>
  <si>
    <t>22033338909</t>
  </si>
  <si>
    <t>张继旺</t>
  </si>
  <si>
    <t>检验科技师</t>
  </si>
  <si>
    <t>李杰</t>
  </si>
  <si>
    <t>徐婷</t>
  </si>
  <si>
    <t>张素婷</t>
  </si>
  <si>
    <t>黄瑞兰</t>
  </si>
  <si>
    <t>护理</t>
  </si>
  <si>
    <t>成雪兰</t>
  </si>
  <si>
    <t>李映</t>
  </si>
  <si>
    <t>王燕</t>
  </si>
  <si>
    <t>冯琴</t>
  </si>
  <si>
    <t>张利亚</t>
  </si>
  <si>
    <r>
      <t>重庆医科大学附属永川医院2022年上半年公招总成绩及进入体检人员公示表（B类岗位</t>
    </r>
    <r>
      <rPr>
        <b/>
        <sz val="16"/>
        <color indexed="8"/>
        <rFont val="宋体"/>
        <family val="0"/>
      </rPr>
      <t xml:space="preserve">） </t>
    </r>
  </si>
  <si>
    <t>折算总成绩</t>
  </si>
  <si>
    <r>
      <t>按3</t>
    </r>
    <r>
      <rPr>
        <b/>
        <sz val="12"/>
        <color indexed="8"/>
        <rFont val="宋体"/>
        <family val="0"/>
      </rPr>
      <t>0%         计算</t>
    </r>
  </si>
  <si>
    <t>按40%计算</t>
  </si>
  <si>
    <t>罗川</t>
  </si>
  <si>
    <t>工程师岗</t>
  </si>
  <si>
    <t>/</t>
  </si>
  <si>
    <t>何运鑫</t>
  </si>
  <si>
    <t>叶昌盛</t>
  </si>
  <si>
    <t>侯静姝</t>
  </si>
  <si>
    <t>教务科专职辅导员</t>
  </si>
  <si>
    <t>陈新宇</t>
  </si>
  <si>
    <t>胡清清</t>
  </si>
  <si>
    <t>纪检室职员</t>
  </si>
  <si>
    <t>王华</t>
  </si>
  <si>
    <t>陈建华</t>
  </si>
  <si>
    <t>蒋朝敏</t>
  </si>
  <si>
    <t>钟路廷</t>
  </si>
  <si>
    <t>医保办职员</t>
  </si>
  <si>
    <t>陈柏伶</t>
  </si>
  <si>
    <t>朱玲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</si>
</sst>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6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35" fillId="0" borderId="10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shrinkToFit="1"/>
    </xf>
    <xf numFmtId="176" fontId="32" fillId="0" borderId="11" xfId="0" applyNumberFormat="1" applyFont="1" applyBorder="1" applyAlignment="1">
      <alignment horizontal="center" vertical="center" wrapText="1"/>
    </xf>
    <xf numFmtId="176" fontId="32" fillId="0" borderId="12" xfId="0" applyNumberFormat="1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6" fontId="33" fillId="0" borderId="15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2" fillId="0" borderId="13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SheetLayoutView="100" workbookViewId="0" topLeftCell="A1">
      <pane ySplit="4" topLeftCell="A5" activePane="bottomLeft" state="frozen"/>
      <selection pane="bottomLeft" activeCell="B5" sqref="B5"/>
    </sheetView>
  </sheetViews>
  <sheetFormatPr defaultColWidth="17.125" defaultRowHeight="30" customHeight="1"/>
  <cols>
    <col min="1" max="1" width="7.625" style="1" customWidth="1"/>
    <col min="2" max="2" width="17.00390625" style="1" customWidth="1"/>
    <col min="3" max="3" width="12.625" style="1" bestFit="1" customWidth="1"/>
    <col min="4" max="4" width="8.50390625" style="1" customWidth="1"/>
    <col min="5" max="5" width="9.50390625" style="1" customWidth="1"/>
    <col min="6" max="6" width="9.50390625" style="1" bestFit="1" customWidth="1"/>
    <col min="7" max="8" width="9.50390625" style="1" customWidth="1"/>
    <col min="9" max="9" width="8.75390625" style="1" customWidth="1"/>
    <col min="10" max="10" width="8.625" style="22" customWidth="1"/>
    <col min="11" max="11" width="7.75390625" style="22" customWidth="1"/>
    <col min="12" max="13" width="7.125" style="22" customWidth="1"/>
    <col min="14" max="14" width="7.875" style="22" customWidth="1"/>
    <col min="15" max="15" width="4.75390625" style="1" customWidth="1"/>
    <col min="16" max="16" width="6.375" style="1" customWidth="1"/>
    <col min="17" max="17" width="7.375" style="1" customWidth="1"/>
    <col min="18" max="16384" width="17.125" style="1" customWidth="1"/>
  </cols>
  <sheetData>
    <row r="1" spans="1:17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21" customHeight="1">
      <c r="A2" s="6" t="s">
        <v>1</v>
      </c>
      <c r="B2" s="6" t="s">
        <v>2</v>
      </c>
      <c r="C2" s="6" t="s">
        <v>3</v>
      </c>
      <c r="D2" s="23" t="s">
        <v>4</v>
      </c>
      <c r="E2" s="24"/>
      <c r="F2" s="24"/>
      <c r="G2" s="24"/>
      <c r="H2" s="25"/>
      <c r="I2" s="34" t="s">
        <v>5</v>
      </c>
      <c r="J2" s="35"/>
      <c r="K2" s="35"/>
      <c r="L2" s="35"/>
      <c r="M2" s="36"/>
      <c r="N2" s="7" t="s">
        <v>6</v>
      </c>
      <c r="O2" s="14" t="s">
        <v>7</v>
      </c>
      <c r="P2" s="14" t="s">
        <v>8</v>
      </c>
      <c r="Q2" s="6" t="s">
        <v>9</v>
      </c>
    </row>
    <row r="3" spans="1:17" s="2" customFormat="1" ht="23.25" customHeight="1">
      <c r="A3" s="6"/>
      <c r="B3" s="6"/>
      <c r="C3" s="6"/>
      <c r="D3" s="6" t="s">
        <v>10</v>
      </c>
      <c r="E3" s="6"/>
      <c r="F3" s="6" t="s">
        <v>11</v>
      </c>
      <c r="G3" s="6"/>
      <c r="H3" s="26" t="s">
        <v>12</v>
      </c>
      <c r="I3" s="6" t="s">
        <v>13</v>
      </c>
      <c r="J3" s="6"/>
      <c r="K3" s="6" t="s">
        <v>14</v>
      </c>
      <c r="L3" s="6"/>
      <c r="M3" s="37" t="s">
        <v>12</v>
      </c>
      <c r="N3" s="7"/>
      <c r="O3" s="14"/>
      <c r="P3" s="14"/>
      <c r="Q3" s="6"/>
    </row>
    <row r="4" spans="1:17" s="2" customFormat="1" ht="47.25" customHeight="1">
      <c r="A4" s="6"/>
      <c r="B4" s="6"/>
      <c r="C4" s="6"/>
      <c r="D4" s="6" t="s">
        <v>15</v>
      </c>
      <c r="E4" s="7" t="s">
        <v>16</v>
      </c>
      <c r="F4" s="6" t="s">
        <v>15</v>
      </c>
      <c r="G4" s="7" t="s">
        <v>17</v>
      </c>
      <c r="H4" s="27"/>
      <c r="I4" s="6" t="s">
        <v>15</v>
      </c>
      <c r="J4" s="7" t="s">
        <v>18</v>
      </c>
      <c r="K4" s="7" t="s">
        <v>15</v>
      </c>
      <c r="L4" s="7" t="s">
        <v>19</v>
      </c>
      <c r="M4" s="38"/>
      <c r="N4" s="7"/>
      <c r="O4" s="14"/>
      <c r="P4" s="14"/>
      <c r="Q4" s="6"/>
    </row>
    <row r="5" spans="1:17" s="20" customFormat="1" ht="51" customHeight="1">
      <c r="A5" s="8" t="s">
        <v>20</v>
      </c>
      <c r="B5" s="28" t="s">
        <v>21</v>
      </c>
      <c r="C5" s="28" t="s">
        <v>22</v>
      </c>
      <c r="D5" s="10">
        <v>46</v>
      </c>
      <c r="E5" s="10">
        <f>D5*0.3</f>
        <v>13.799999999999999</v>
      </c>
      <c r="F5" s="10">
        <v>46</v>
      </c>
      <c r="G5" s="10">
        <f>F5*0.2</f>
        <v>9.200000000000001</v>
      </c>
      <c r="H5" s="10">
        <f>E5+G5</f>
        <v>23</v>
      </c>
      <c r="I5" s="15">
        <v>67.5</v>
      </c>
      <c r="J5" s="15">
        <f>I5*0.2</f>
        <v>13.5</v>
      </c>
      <c r="K5" s="39">
        <v>76.38</v>
      </c>
      <c r="L5" s="39">
        <f>K5*0.3</f>
        <v>22.913999999999998</v>
      </c>
      <c r="M5" s="39">
        <f>J5+L5</f>
        <v>36.414</v>
      </c>
      <c r="N5" s="39">
        <f>H5+M5</f>
        <v>59.414</v>
      </c>
      <c r="O5" s="40" t="s">
        <v>23</v>
      </c>
      <c r="P5" s="40" t="s">
        <v>24</v>
      </c>
      <c r="Q5" s="47" t="s">
        <v>25</v>
      </c>
    </row>
    <row r="6" spans="1:17" s="20" customFormat="1" ht="28.5" customHeight="1">
      <c r="A6" s="8" t="s">
        <v>26</v>
      </c>
      <c r="B6" s="28" t="s">
        <v>21</v>
      </c>
      <c r="C6" s="28" t="s">
        <v>27</v>
      </c>
      <c r="D6" s="10">
        <v>35</v>
      </c>
      <c r="E6" s="10">
        <f>D6*0.3</f>
        <v>10.5</v>
      </c>
      <c r="F6" s="10">
        <v>49</v>
      </c>
      <c r="G6" s="10">
        <f>F6*0.2</f>
        <v>9.8</v>
      </c>
      <c r="H6" s="10">
        <f>E6+G6</f>
        <v>20.3</v>
      </c>
      <c r="I6" s="15"/>
      <c r="J6" s="15"/>
      <c r="K6" s="41"/>
      <c r="L6" s="39"/>
      <c r="M6" s="39"/>
      <c r="N6" s="39">
        <f>H6+M6</f>
        <v>20.3</v>
      </c>
      <c r="O6" s="42" t="s">
        <v>28</v>
      </c>
      <c r="P6" s="42" t="s">
        <v>24</v>
      </c>
      <c r="Q6" s="48" t="s">
        <v>29</v>
      </c>
    </row>
    <row r="7" spans="1:17" s="20" customFormat="1" ht="28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9"/>
    </row>
    <row r="8" spans="1:17" s="20" customFormat="1" ht="28.5" customHeight="1">
      <c r="A8" s="8" t="s">
        <v>30</v>
      </c>
      <c r="B8" s="28" t="s">
        <v>31</v>
      </c>
      <c r="C8" s="28" t="s">
        <v>32</v>
      </c>
      <c r="D8" s="10">
        <v>55.5</v>
      </c>
      <c r="E8" s="10">
        <f>D8*0.3</f>
        <v>16.65</v>
      </c>
      <c r="F8" s="10">
        <v>53</v>
      </c>
      <c r="G8" s="10">
        <f>F8*0.2</f>
        <v>10.600000000000001</v>
      </c>
      <c r="H8" s="10">
        <f>E8+G8</f>
        <v>27.25</v>
      </c>
      <c r="I8" s="15">
        <v>82.3333333333333</v>
      </c>
      <c r="J8" s="15">
        <f>I8*0.2</f>
        <v>16.46666666666666</v>
      </c>
      <c r="K8" s="39">
        <v>83.5</v>
      </c>
      <c r="L8" s="39">
        <f>K8*0.3</f>
        <v>25.05</v>
      </c>
      <c r="M8" s="39">
        <f>J8+L8</f>
        <v>41.516666666666666</v>
      </c>
      <c r="N8" s="39">
        <f>H8+M8</f>
        <v>68.76666666666667</v>
      </c>
      <c r="O8" s="40" t="s">
        <v>23</v>
      </c>
      <c r="P8" s="40" t="s">
        <v>33</v>
      </c>
      <c r="Q8" s="44"/>
    </row>
    <row r="9" spans="1:17" s="20" customFormat="1" ht="28.5" customHeight="1">
      <c r="A9" s="8" t="s">
        <v>34</v>
      </c>
      <c r="B9" s="28" t="s">
        <v>31</v>
      </c>
      <c r="C9" s="28" t="s">
        <v>35</v>
      </c>
      <c r="D9" s="10">
        <v>47</v>
      </c>
      <c r="E9" s="10">
        <f>D9*0.3</f>
        <v>14.1</v>
      </c>
      <c r="F9" s="10">
        <v>54</v>
      </c>
      <c r="G9" s="10">
        <f>F9*0.2</f>
        <v>10.8</v>
      </c>
      <c r="H9" s="10">
        <f>E9+G9</f>
        <v>24.9</v>
      </c>
      <c r="I9" s="15">
        <v>82.3333333333333</v>
      </c>
      <c r="J9" s="15">
        <f>I9*0.2</f>
        <v>16.46666666666666</v>
      </c>
      <c r="K9" s="39">
        <v>74.3</v>
      </c>
      <c r="L9" s="39">
        <f>K9*0.3</f>
        <v>22.29</v>
      </c>
      <c r="M9" s="39">
        <f>J9+L9</f>
        <v>38.75666666666666</v>
      </c>
      <c r="N9" s="39">
        <f>H9+M9</f>
        <v>63.65666666666666</v>
      </c>
      <c r="O9" s="40" t="s">
        <v>28</v>
      </c>
      <c r="P9" s="40" t="s">
        <v>24</v>
      </c>
      <c r="Q9" s="43"/>
    </row>
    <row r="10" spans="1:17" s="20" customFormat="1" ht="28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20" customFormat="1" ht="28.5" customHeight="1">
      <c r="A11" s="8" t="s">
        <v>36</v>
      </c>
      <c r="B11" s="28" t="s">
        <v>37</v>
      </c>
      <c r="C11" s="28" t="s">
        <v>38</v>
      </c>
      <c r="D11" s="10">
        <v>52</v>
      </c>
      <c r="E11" s="10">
        <f>D11*0.3</f>
        <v>15.6</v>
      </c>
      <c r="F11" s="10">
        <v>56</v>
      </c>
      <c r="G11" s="10">
        <f>F11*0.2</f>
        <v>11.200000000000001</v>
      </c>
      <c r="H11" s="10">
        <f>E11+G11</f>
        <v>26.8</v>
      </c>
      <c r="I11" s="15">
        <v>85.8333333333333</v>
      </c>
      <c r="J11" s="15">
        <f>I11*0.2</f>
        <v>17.16666666666666</v>
      </c>
      <c r="K11" s="39">
        <v>74.64</v>
      </c>
      <c r="L11" s="39">
        <f>K11*0.3</f>
        <v>22.392</v>
      </c>
      <c r="M11" s="39">
        <f>J11+L11</f>
        <v>39.55866666666666</v>
      </c>
      <c r="N11" s="39">
        <f>H11+M11</f>
        <v>66.35866666666666</v>
      </c>
      <c r="O11" s="40" t="s">
        <v>23</v>
      </c>
      <c r="P11" s="40" t="s">
        <v>33</v>
      </c>
      <c r="Q11" s="44"/>
    </row>
    <row r="12" spans="1:17" s="20" customFormat="1" ht="28.5" customHeight="1">
      <c r="A12" s="8" t="s">
        <v>39</v>
      </c>
      <c r="B12" s="28" t="s">
        <v>37</v>
      </c>
      <c r="C12" s="28" t="s">
        <v>40</v>
      </c>
      <c r="D12" s="10">
        <v>50.5</v>
      </c>
      <c r="E12" s="10">
        <f>D12*0.3</f>
        <v>15.149999999999999</v>
      </c>
      <c r="F12" s="10">
        <v>57</v>
      </c>
      <c r="G12" s="10">
        <f>F12*0.2</f>
        <v>11.4</v>
      </c>
      <c r="H12" s="10">
        <f>E12+G12</f>
        <v>26.549999999999997</v>
      </c>
      <c r="I12" s="15">
        <v>57</v>
      </c>
      <c r="J12" s="15">
        <f>I12*0.2</f>
        <v>11.4</v>
      </c>
      <c r="K12" s="39">
        <v>75.8</v>
      </c>
      <c r="L12" s="39">
        <f>K12*0.3</f>
        <v>22.74</v>
      </c>
      <c r="M12" s="39">
        <f>J12+L12</f>
        <v>34.14</v>
      </c>
      <c r="N12" s="39">
        <f>H12+M12</f>
        <v>60.69</v>
      </c>
      <c r="O12" s="40" t="s">
        <v>28</v>
      </c>
      <c r="P12" s="40" t="s">
        <v>24</v>
      </c>
      <c r="Q12" s="43"/>
    </row>
    <row r="13" spans="1:17" s="20" customFormat="1" ht="28.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9"/>
    </row>
    <row r="14" spans="1:17" s="20" customFormat="1" ht="28.5" customHeight="1">
      <c r="A14" s="8" t="s">
        <v>41</v>
      </c>
      <c r="B14" s="28" t="s">
        <v>42</v>
      </c>
      <c r="C14" s="28" t="s">
        <v>43</v>
      </c>
      <c r="D14" s="10">
        <v>61.5</v>
      </c>
      <c r="E14" s="10">
        <f aca="true" t="shared" si="0" ref="E14:E19">D14*0.3</f>
        <v>18.45</v>
      </c>
      <c r="F14" s="10">
        <v>61</v>
      </c>
      <c r="G14" s="10">
        <f aca="true" t="shared" si="1" ref="G14:G19">F14*0.2</f>
        <v>12.200000000000001</v>
      </c>
      <c r="H14" s="10">
        <f aca="true" t="shared" si="2" ref="H14:H19">E14+G14</f>
        <v>30.65</v>
      </c>
      <c r="I14" s="15">
        <v>78.6666666666667</v>
      </c>
      <c r="J14" s="15">
        <f>I14*0.2</f>
        <v>15.733333333333341</v>
      </c>
      <c r="K14" s="39">
        <v>75.44</v>
      </c>
      <c r="L14" s="39">
        <f>K14*0.3</f>
        <v>22.631999999999998</v>
      </c>
      <c r="M14" s="39">
        <f>J14+L14</f>
        <v>38.36533333333334</v>
      </c>
      <c r="N14" s="39">
        <f>H14+M14</f>
        <v>69.01533333333333</v>
      </c>
      <c r="O14" s="40" t="s">
        <v>23</v>
      </c>
      <c r="P14" s="40" t="s">
        <v>33</v>
      </c>
      <c r="Q14" s="44"/>
    </row>
    <row r="15" spans="1:17" s="20" customFormat="1" ht="28.5" customHeight="1">
      <c r="A15" s="8" t="s">
        <v>44</v>
      </c>
      <c r="B15" s="28" t="s">
        <v>42</v>
      </c>
      <c r="C15" s="28" t="s">
        <v>45</v>
      </c>
      <c r="D15" s="10">
        <v>54.5</v>
      </c>
      <c r="E15" s="10">
        <f t="shared" si="0"/>
        <v>16.349999999999998</v>
      </c>
      <c r="F15" s="10">
        <v>62</v>
      </c>
      <c r="G15" s="10">
        <f t="shared" si="1"/>
        <v>12.4</v>
      </c>
      <c r="H15" s="10">
        <f t="shared" si="2"/>
        <v>28.75</v>
      </c>
      <c r="I15" s="15">
        <v>81.6666666666667</v>
      </c>
      <c r="J15" s="15">
        <f>I15*0.2</f>
        <v>16.33333333333334</v>
      </c>
      <c r="K15" s="39">
        <v>77.92</v>
      </c>
      <c r="L15" s="39">
        <f>K15*0.3</f>
        <v>23.376</v>
      </c>
      <c r="M15" s="39">
        <f>J15+L15</f>
        <v>39.70933333333334</v>
      </c>
      <c r="N15" s="39">
        <f>H15+M15</f>
        <v>68.45933333333335</v>
      </c>
      <c r="O15" s="40" t="s">
        <v>28</v>
      </c>
      <c r="P15" s="40" t="s">
        <v>24</v>
      </c>
      <c r="Q15" s="43"/>
    </row>
    <row r="16" spans="1:17" s="20" customFormat="1" ht="28.5" customHeight="1">
      <c r="A16" s="8" t="s">
        <v>46</v>
      </c>
      <c r="B16" s="28" t="s">
        <v>42</v>
      </c>
      <c r="C16" s="28" t="s">
        <v>47</v>
      </c>
      <c r="D16" s="10">
        <v>54.5</v>
      </c>
      <c r="E16" s="10">
        <f t="shared" si="0"/>
        <v>16.349999999999998</v>
      </c>
      <c r="F16" s="10">
        <v>52</v>
      </c>
      <c r="G16" s="10">
        <f t="shared" si="1"/>
        <v>10.4</v>
      </c>
      <c r="H16" s="10">
        <f t="shared" si="2"/>
        <v>26.75</v>
      </c>
      <c r="I16" s="15">
        <v>55.6666666666667</v>
      </c>
      <c r="J16" s="15">
        <f>I16*0.2</f>
        <v>11.13333333333334</v>
      </c>
      <c r="K16" s="39">
        <v>75.64</v>
      </c>
      <c r="L16" s="39">
        <f>K16*0.3</f>
        <v>22.692</v>
      </c>
      <c r="M16" s="39">
        <f>J16+L16</f>
        <v>33.82533333333334</v>
      </c>
      <c r="N16" s="39">
        <f>H16+M16</f>
        <v>60.57533333333334</v>
      </c>
      <c r="O16" s="40" t="s">
        <v>48</v>
      </c>
      <c r="P16" s="40" t="s">
        <v>24</v>
      </c>
      <c r="Q16" s="43"/>
    </row>
    <row r="17" spans="1:17" s="20" customFormat="1" ht="28.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49"/>
    </row>
    <row r="18" spans="1:17" s="20" customFormat="1" ht="28.5" customHeight="1">
      <c r="A18" s="8" t="s">
        <v>49</v>
      </c>
      <c r="B18" s="28" t="s">
        <v>50</v>
      </c>
      <c r="C18" s="28" t="s">
        <v>51</v>
      </c>
      <c r="D18" s="10">
        <v>55.5</v>
      </c>
      <c r="E18" s="10">
        <f t="shared" si="0"/>
        <v>16.65</v>
      </c>
      <c r="F18" s="10">
        <v>62</v>
      </c>
      <c r="G18" s="10">
        <f t="shared" si="1"/>
        <v>12.4</v>
      </c>
      <c r="H18" s="10">
        <f t="shared" si="2"/>
        <v>29.049999999999997</v>
      </c>
      <c r="I18" s="15">
        <v>74.8333333333333</v>
      </c>
      <c r="J18" s="15">
        <f>I18*0.2</f>
        <v>14.966666666666661</v>
      </c>
      <c r="K18" s="39">
        <v>77</v>
      </c>
      <c r="L18" s="39">
        <f>K18*0.3</f>
        <v>23.099999999999998</v>
      </c>
      <c r="M18" s="39">
        <f>J18+L18</f>
        <v>38.06666666666666</v>
      </c>
      <c r="N18" s="39">
        <f>H18+M18</f>
        <v>67.11666666666666</v>
      </c>
      <c r="O18" s="40" t="s">
        <v>23</v>
      </c>
      <c r="P18" s="40" t="s">
        <v>33</v>
      </c>
      <c r="Q18" s="43"/>
    </row>
    <row r="19" spans="1:17" s="20" customFormat="1" ht="28.5" customHeight="1">
      <c r="A19" s="8" t="s">
        <v>52</v>
      </c>
      <c r="B19" s="28" t="s">
        <v>50</v>
      </c>
      <c r="C19" s="28" t="s">
        <v>53</v>
      </c>
      <c r="D19" s="10">
        <v>34.5</v>
      </c>
      <c r="E19" s="10">
        <f t="shared" si="0"/>
        <v>10.35</v>
      </c>
      <c r="F19" s="10">
        <v>66</v>
      </c>
      <c r="G19" s="10">
        <f t="shared" si="1"/>
        <v>13.200000000000001</v>
      </c>
      <c r="H19" s="10">
        <f t="shared" si="2"/>
        <v>23.55</v>
      </c>
      <c r="I19" s="15"/>
      <c r="J19" s="15"/>
      <c r="K19" s="15"/>
      <c r="L19" s="39"/>
      <c r="M19" s="39"/>
      <c r="N19" s="39">
        <f>H19+M19</f>
        <v>23.55</v>
      </c>
      <c r="O19" s="42" t="s">
        <v>28</v>
      </c>
      <c r="P19" s="42" t="s">
        <v>24</v>
      </c>
      <c r="Q19" s="48" t="s">
        <v>29</v>
      </c>
    </row>
    <row r="20" spans="1:17" s="20" customFormat="1" ht="28.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49"/>
    </row>
    <row r="21" spans="1:17" s="20" customFormat="1" ht="28.5" customHeight="1">
      <c r="A21" s="8" t="s">
        <v>54</v>
      </c>
      <c r="B21" s="28" t="s">
        <v>55</v>
      </c>
      <c r="C21" s="28" t="s">
        <v>56</v>
      </c>
      <c r="D21" s="10">
        <v>55</v>
      </c>
      <c r="E21" s="10">
        <f>D21*0.3</f>
        <v>16.5</v>
      </c>
      <c r="F21" s="10">
        <v>57</v>
      </c>
      <c r="G21" s="10">
        <f>F21*0.2</f>
        <v>11.4</v>
      </c>
      <c r="H21" s="10">
        <f>E21+G21</f>
        <v>27.9</v>
      </c>
      <c r="I21" s="15">
        <v>82.8333333333333</v>
      </c>
      <c r="J21" s="15">
        <f>I21*0.2</f>
        <v>16.56666666666666</v>
      </c>
      <c r="K21" s="39">
        <v>71.62</v>
      </c>
      <c r="L21" s="39">
        <f aca="true" t="shared" si="3" ref="L20:L37">K21*0.3</f>
        <v>21.486</v>
      </c>
      <c r="M21" s="39">
        <f aca="true" t="shared" si="4" ref="M20:M37">J21+L21</f>
        <v>38.05266666666666</v>
      </c>
      <c r="N21" s="39">
        <f aca="true" t="shared" si="5" ref="N20:N37">H21+M21</f>
        <v>65.95266666666666</v>
      </c>
      <c r="O21" s="40" t="s">
        <v>23</v>
      </c>
      <c r="P21" s="43" t="s">
        <v>33</v>
      </c>
      <c r="Q21" s="41"/>
    </row>
    <row r="22" spans="1:17" s="20" customFormat="1" ht="28.5" customHeight="1">
      <c r="A22" s="8" t="s">
        <v>57</v>
      </c>
      <c r="B22" s="28" t="s">
        <v>55</v>
      </c>
      <c r="C22" s="28" t="s">
        <v>58</v>
      </c>
      <c r="D22" s="10">
        <v>52.5</v>
      </c>
      <c r="E22" s="10">
        <f aca="true" t="shared" si="6" ref="E22:E30">D22*0.3</f>
        <v>15.75</v>
      </c>
      <c r="F22" s="10">
        <v>47</v>
      </c>
      <c r="G22" s="10">
        <f aca="true" t="shared" si="7" ref="G22:G30">F22*0.2</f>
        <v>9.4</v>
      </c>
      <c r="H22" s="10">
        <f aca="true" t="shared" si="8" ref="H22:H30">E22+G22</f>
        <v>25.15</v>
      </c>
      <c r="I22" s="15">
        <v>64</v>
      </c>
      <c r="J22" s="15">
        <f aca="true" t="shared" si="9" ref="J22:J30">I22*0.2</f>
        <v>12.8</v>
      </c>
      <c r="K22" s="39">
        <v>75.4</v>
      </c>
      <c r="L22" s="39">
        <f t="shared" si="3"/>
        <v>22.62</v>
      </c>
      <c r="M22" s="39">
        <f t="shared" si="4"/>
        <v>35.42</v>
      </c>
      <c r="N22" s="39">
        <f t="shared" si="5"/>
        <v>60.57</v>
      </c>
      <c r="O22" s="40" t="s">
        <v>28</v>
      </c>
      <c r="P22" s="44" t="s">
        <v>24</v>
      </c>
      <c r="Q22" s="41"/>
    </row>
    <row r="23" spans="1:17" s="20" customFormat="1" ht="28.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49"/>
    </row>
    <row r="24" spans="1:17" s="20" customFormat="1" ht="28.5" customHeight="1">
      <c r="A24" s="8" t="s">
        <v>59</v>
      </c>
      <c r="B24" s="28" t="s">
        <v>60</v>
      </c>
      <c r="C24" s="28" t="s">
        <v>61</v>
      </c>
      <c r="D24" s="10">
        <v>63.5</v>
      </c>
      <c r="E24" s="10">
        <f t="shared" si="6"/>
        <v>19.05</v>
      </c>
      <c r="F24" s="10">
        <v>68</v>
      </c>
      <c r="G24" s="10">
        <f t="shared" si="7"/>
        <v>13.600000000000001</v>
      </c>
      <c r="H24" s="10">
        <f t="shared" si="8"/>
        <v>32.650000000000006</v>
      </c>
      <c r="I24" s="15">
        <v>85.1666666666667</v>
      </c>
      <c r="J24" s="15">
        <f t="shared" si="9"/>
        <v>17.033333333333342</v>
      </c>
      <c r="K24" s="39">
        <v>71</v>
      </c>
      <c r="L24" s="39">
        <f t="shared" si="3"/>
        <v>21.3</v>
      </c>
      <c r="M24" s="39">
        <f t="shared" si="4"/>
        <v>38.33333333333334</v>
      </c>
      <c r="N24" s="39">
        <f t="shared" si="5"/>
        <v>70.98333333333335</v>
      </c>
      <c r="O24" s="40" t="s">
        <v>23</v>
      </c>
      <c r="P24" s="43" t="s">
        <v>33</v>
      </c>
      <c r="Q24" s="41"/>
    </row>
    <row r="25" spans="1:17" s="20" customFormat="1" ht="28.5" customHeight="1">
      <c r="A25" s="8" t="s">
        <v>62</v>
      </c>
      <c r="B25" s="28" t="s">
        <v>60</v>
      </c>
      <c r="C25" s="28" t="s">
        <v>63</v>
      </c>
      <c r="D25" s="10">
        <v>42</v>
      </c>
      <c r="E25" s="10">
        <f t="shared" si="6"/>
        <v>12.6</v>
      </c>
      <c r="F25" s="10">
        <v>57</v>
      </c>
      <c r="G25" s="10">
        <f t="shared" si="7"/>
        <v>11.4</v>
      </c>
      <c r="H25" s="10">
        <f t="shared" si="8"/>
        <v>24</v>
      </c>
      <c r="I25" s="15">
        <v>53.1666666666667</v>
      </c>
      <c r="J25" s="15">
        <f t="shared" si="9"/>
        <v>10.63333333333334</v>
      </c>
      <c r="K25" s="39">
        <v>65.1</v>
      </c>
      <c r="L25" s="39">
        <f t="shared" si="3"/>
        <v>19.529999999999998</v>
      </c>
      <c r="M25" s="39">
        <f t="shared" si="4"/>
        <v>30.163333333333338</v>
      </c>
      <c r="N25" s="39">
        <f t="shared" si="5"/>
        <v>54.16333333333334</v>
      </c>
      <c r="O25" s="40" t="s">
        <v>28</v>
      </c>
      <c r="P25" s="43" t="s">
        <v>24</v>
      </c>
      <c r="Q25" s="41"/>
    </row>
    <row r="26" spans="1:17" ht="28.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49"/>
    </row>
    <row r="27" spans="1:17" s="21" customFormat="1" ht="28.5" customHeight="1">
      <c r="A27" s="8" t="s">
        <v>64</v>
      </c>
      <c r="B27" s="32" t="s">
        <v>65</v>
      </c>
      <c r="C27" s="9">
        <v>22033334717</v>
      </c>
      <c r="D27" s="10">
        <v>66.5</v>
      </c>
      <c r="E27" s="10">
        <f t="shared" si="6"/>
        <v>19.95</v>
      </c>
      <c r="F27" s="10">
        <v>74</v>
      </c>
      <c r="G27" s="10">
        <f t="shared" si="7"/>
        <v>14.8</v>
      </c>
      <c r="H27" s="10">
        <f t="shared" si="8"/>
        <v>34.75</v>
      </c>
      <c r="I27" s="15">
        <v>78</v>
      </c>
      <c r="J27" s="15">
        <f t="shared" si="9"/>
        <v>15.600000000000001</v>
      </c>
      <c r="K27" s="15">
        <v>79.12</v>
      </c>
      <c r="L27" s="39">
        <f t="shared" si="3"/>
        <v>23.736</v>
      </c>
      <c r="M27" s="39">
        <f t="shared" si="4"/>
        <v>39.336</v>
      </c>
      <c r="N27" s="39">
        <f t="shared" si="5"/>
        <v>74.086</v>
      </c>
      <c r="O27" s="45">
        <v>1</v>
      </c>
      <c r="P27" s="46" t="s">
        <v>33</v>
      </c>
      <c r="Q27" s="50"/>
    </row>
    <row r="28" spans="1:17" s="21" customFormat="1" ht="28.5" customHeight="1">
      <c r="A28" s="8" t="s">
        <v>66</v>
      </c>
      <c r="B28" s="32" t="s">
        <v>65</v>
      </c>
      <c r="C28" s="9">
        <v>22033339105</v>
      </c>
      <c r="D28" s="10">
        <v>66.5</v>
      </c>
      <c r="E28" s="10">
        <f t="shared" si="6"/>
        <v>19.95</v>
      </c>
      <c r="F28" s="10">
        <v>72</v>
      </c>
      <c r="G28" s="10">
        <f t="shared" si="7"/>
        <v>14.4</v>
      </c>
      <c r="H28" s="10">
        <f t="shared" si="8"/>
        <v>34.35</v>
      </c>
      <c r="I28" s="15">
        <v>77.9333333333333</v>
      </c>
      <c r="J28" s="15">
        <f t="shared" si="9"/>
        <v>15.586666666666659</v>
      </c>
      <c r="K28" s="15">
        <v>72.6</v>
      </c>
      <c r="L28" s="39">
        <f t="shared" si="3"/>
        <v>21.779999999999998</v>
      </c>
      <c r="M28" s="39">
        <f t="shared" si="4"/>
        <v>37.36666666666666</v>
      </c>
      <c r="N28" s="39">
        <f t="shared" si="5"/>
        <v>71.71666666666667</v>
      </c>
      <c r="O28" s="45">
        <v>2</v>
      </c>
      <c r="P28" s="46" t="s">
        <v>33</v>
      </c>
      <c r="Q28" s="50"/>
    </row>
    <row r="29" spans="1:17" s="21" customFormat="1" ht="28.5" customHeight="1">
      <c r="A29" s="8" t="s">
        <v>67</v>
      </c>
      <c r="B29" s="32" t="s">
        <v>65</v>
      </c>
      <c r="C29" s="9">
        <v>22033331222</v>
      </c>
      <c r="D29" s="10">
        <v>64</v>
      </c>
      <c r="E29" s="10">
        <f t="shared" si="6"/>
        <v>19.2</v>
      </c>
      <c r="F29" s="10">
        <v>65</v>
      </c>
      <c r="G29" s="10">
        <f t="shared" si="7"/>
        <v>13</v>
      </c>
      <c r="H29" s="10">
        <f t="shared" si="8"/>
        <v>32.2</v>
      </c>
      <c r="I29" s="15">
        <v>77.2666666666667</v>
      </c>
      <c r="J29" s="15">
        <f t="shared" si="9"/>
        <v>15.45333333333334</v>
      </c>
      <c r="K29" s="15">
        <v>74.42</v>
      </c>
      <c r="L29" s="39">
        <f t="shared" si="3"/>
        <v>22.326</v>
      </c>
      <c r="M29" s="39">
        <f t="shared" si="4"/>
        <v>37.77933333333334</v>
      </c>
      <c r="N29" s="39">
        <f t="shared" si="5"/>
        <v>69.97933333333334</v>
      </c>
      <c r="O29" s="45">
        <v>3</v>
      </c>
      <c r="P29" s="46" t="s">
        <v>24</v>
      </c>
      <c r="Q29" s="50"/>
    </row>
    <row r="30" spans="1:17" s="21" customFormat="1" ht="28.5" customHeight="1">
      <c r="A30" s="8" t="s">
        <v>68</v>
      </c>
      <c r="B30" s="32" t="s">
        <v>65</v>
      </c>
      <c r="C30" s="9">
        <v>22033337008</v>
      </c>
      <c r="D30" s="10">
        <v>55.5</v>
      </c>
      <c r="E30" s="10">
        <f t="shared" si="6"/>
        <v>16.65</v>
      </c>
      <c r="F30" s="10">
        <v>59</v>
      </c>
      <c r="G30" s="10">
        <f t="shared" si="7"/>
        <v>11.8</v>
      </c>
      <c r="H30" s="10">
        <f t="shared" si="8"/>
        <v>28.45</v>
      </c>
      <c r="I30" s="15">
        <v>70.2666666666667</v>
      </c>
      <c r="J30" s="15">
        <f t="shared" si="9"/>
        <v>14.05333333333334</v>
      </c>
      <c r="K30" s="15">
        <v>74.42</v>
      </c>
      <c r="L30" s="39">
        <f t="shared" si="3"/>
        <v>22.326</v>
      </c>
      <c r="M30" s="39">
        <f t="shared" si="4"/>
        <v>36.37933333333334</v>
      </c>
      <c r="N30" s="39">
        <f t="shared" si="5"/>
        <v>64.82933333333334</v>
      </c>
      <c r="O30" s="45">
        <v>4</v>
      </c>
      <c r="P30" s="46" t="s">
        <v>24</v>
      </c>
      <c r="Q30" s="50"/>
    </row>
    <row r="31" spans="1:17" s="21" customFormat="1" ht="28.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3" customFormat="1" ht="28.5" customHeight="1">
      <c r="A32" s="8" t="s">
        <v>69</v>
      </c>
      <c r="B32" s="33" t="s">
        <v>70</v>
      </c>
      <c r="C32" s="33">
        <v>22033330105</v>
      </c>
      <c r="D32" s="10">
        <v>61</v>
      </c>
      <c r="E32" s="10">
        <f aca="true" t="shared" si="10" ref="E32:E37">D32*0.3</f>
        <v>18.3</v>
      </c>
      <c r="F32" s="10">
        <v>75</v>
      </c>
      <c r="G32" s="10">
        <f aca="true" t="shared" si="11" ref="G32:G37">F32*0.2</f>
        <v>15</v>
      </c>
      <c r="H32" s="10">
        <f aca="true" t="shared" si="12" ref="H32:H37">E32+G32</f>
        <v>33.3</v>
      </c>
      <c r="I32" s="15">
        <v>80.9333333333333</v>
      </c>
      <c r="J32" s="15">
        <f aca="true" t="shared" si="13" ref="J32:J37">I32*0.2</f>
        <v>16.18666666666666</v>
      </c>
      <c r="K32" s="15">
        <v>85.96</v>
      </c>
      <c r="L32" s="39">
        <f t="shared" si="3"/>
        <v>25.787999999999997</v>
      </c>
      <c r="M32" s="39">
        <f t="shared" si="4"/>
        <v>41.97466666666666</v>
      </c>
      <c r="N32" s="39">
        <f t="shared" si="5"/>
        <v>75.27466666666666</v>
      </c>
      <c r="O32" s="16">
        <v>1</v>
      </c>
      <c r="P32" s="17" t="s">
        <v>33</v>
      </c>
      <c r="Q32" s="17"/>
    </row>
    <row r="33" spans="1:17" s="3" customFormat="1" ht="28.5" customHeight="1">
      <c r="A33" s="8" t="s">
        <v>71</v>
      </c>
      <c r="B33" s="33" t="s">
        <v>70</v>
      </c>
      <c r="C33" s="33">
        <v>22033331913</v>
      </c>
      <c r="D33" s="10">
        <v>64.5</v>
      </c>
      <c r="E33" s="10">
        <f t="shared" si="10"/>
        <v>19.349999999999998</v>
      </c>
      <c r="F33" s="10">
        <v>67</v>
      </c>
      <c r="G33" s="10">
        <f t="shared" si="11"/>
        <v>13.4</v>
      </c>
      <c r="H33" s="10">
        <f t="shared" si="12"/>
        <v>32.75</v>
      </c>
      <c r="I33" s="15">
        <v>74.2666666666667</v>
      </c>
      <c r="J33" s="15">
        <f t="shared" si="13"/>
        <v>14.853333333333339</v>
      </c>
      <c r="K33" s="15">
        <v>80.52</v>
      </c>
      <c r="L33" s="39">
        <f t="shared" si="3"/>
        <v>24.156</v>
      </c>
      <c r="M33" s="39">
        <f t="shared" si="4"/>
        <v>39.00933333333334</v>
      </c>
      <c r="N33" s="39">
        <f t="shared" si="5"/>
        <v>71.75933333333333</v>
      </c>
      <c r="O33" s="16">
        <v>2</v>
      </c>
      <c r="P33" s="17" t="s">
        <v>33</v>
      </c>
      <c r="Q33" s="17"/>
    </row>
    <row r="34" spans="1:17" s="3" customFormat="1" ht="28.5" customHeight="1">
      <c r="A34" s="8" t="s">
        <v>72</v>
      </c>
      <c r="B34" s="33" t="s">
        <v>70</v>
      </c>
      <c r="C34" s="33">
        <v>22033331327</v>
      </c>
      <c r="D34" s="10">
        <v>62</v>
      </c>
      <c r="E34" s="10">
        <f t="shared" si="10"/>
        <v>18.599999999999998</v>
      </c>
      <c r="F34" s="10">
        <v>69</v>
      </c>
      <c r="G34" s="10">
        <f t="shared" si="11"/>
        <v>13.8</v>
      </c>
      <c r="H34" s="10">
        <f t="shared" si="12"/>
        <v>32.4</v>
      </c>
      <c r="I34" s="15">
        <v>78.1366666666667</v>
      </c>
      <c r="J34" s="15">
        <f t="shared" si="13"/>
        <v>15.62733333333334</v>
      </c>
      <c r="K34" s="15">
        <v>77.76</v>
      </c>
      <c r="L34" s="39">
        <f t="shared" si="3"/>
        <v>23.328</v>
      </c>
      <c r="M34" s="39">
        <f t="shared" si="4"/>
        <v>38.95533333333334</v>
      </c>
      <c r="N34" s="39">
        <f t="shared" si="5"/>
        <v>71.35533333333333</v>
      </c>
      <c r="O34" s="16">
        <v>3</v>
      </c>
      <c r="P34" s="17" t="s">
        <v>24</v>
      </c>
      <c r="Q34" s="17"/>
    </row>
    <row r="35" spans="1:17" s="3" customFormat="1" ht="28.5" customHeight="1">
      <c r="A35" s="8" t="s">
        <v>73</v>
      </c>
      <c r="B35" s="33" t="s">
        <v>70</v>
      </c>
      <c r="C35" s="33">
        <v>22033334701</v>
      </c>
      <c r="D35" s="10">
        <v>60.5</v>
      </c>
      <c r="E35" s="10">
        <f t="shared" si="10"/>
        <v>18.15</v>
      </c>
      <c r="F35" s="10">
        <v>70</v>
      </c>
      <c r="G35" s="10">
        <f t="shared" si="11"/>
        <v>14</v>
      </c>
      <c r="H35" s="10">
        <f t="shared" si="12"/>
        <v>32.15</v>
      </c>
      <c r="I35" s="15">
        <v>72.6666666666667</v>
      </c>
      <c r="J35" s="15">
        <f t="shared" si="13"/>
        <v>14.53333333333334</v>
      </c>
      <c r="K35" s="15">
        <v>71.34</v>
      </c>
      <c r="L35" s="39">
        <f t="shared" si="3"/>
        <v>21.402</v>
      </c>
      <c r="M35" s="39">
        <f t="shared" si="4"/>
        <v>35.93533333333334</v>
      </c>
      <c r="N35" s="39">
        <f t="shared" si="5"/>
        <v>68.08533333333334</v>
      </c>
      <c r="O35" s="16">
        <v>4</v>
      </c>
      <c r="P35" s="17" t="s">
        <v>24</v>
      </c>
      <c r="Q35" s="17"/>
    </row>
    <row r="36" spans="1:17" s="3" customFormat="1" ht="28.5" customHeight="1">
      <c r="A36" s="8" t="s">
        <v>74</v>
      </c>
      <c r="B36" s="33" t="s">
        <v>70</v>
      </c>
      <c r="C36" s="28">
        <v>22033332706</v>
      </c>
      <c r="D36" s="10">
        <v>57</v>
      </c>
      <c r="E36" s="10">
        <f t="shared" si="10"/>
        <v>17.099999999999998</v>
      </c>
      <c r="F36" s="10">
        <v>73</v>
      </c>
      <c r="G36" s="10">
        <f t="shared" si="11"/>
        <v>14.600000000000001</v>
      </c>
      <c r="H36" s="10">
        <f t="shared" si="12"/>
        <v>31.7</v>
      </c>
      <c r="I36" s="15">
        <v>70.1333333333333</v>
      </c>
      <c r="J36" s="15">
        <f t="shared" si="13"/>
        <v>14.02666666666666</v>
      </c>
      <c r="K36" s="15">
        <v>69.58</v>
      </c>
      <c r="L36" s="39">
        <f t="shared" si="3"/>
        <v>20.874</v>
      </c>
      <c r="M36" s="39">
        <f t="shared" si="4"/>
        <v>34.90066666666666</v>
      </c>
      <c r="N36" s="39">
        <f t="shared" si="5"/>
        <v>66.60066666666665</v>
      </c>
      <c r="O36" s="16">
        <v>5</v>
      </c>
      <c r="P36" s="17" t="s">
        <v>24</v>
      </c>
      <c r="Q36" s="17"/>
    </row>
    <row r="37" spans="1:17" s="3" customFormat="1" ht="28.5" customHeight="1">
      <c r="A37" s="8" t="s">
        <v>75</v>
      </c>
      <c r="B37" s="33" t="s">
        <v>70</v>
      </c>
      <c r="C37" s="28">
        <v>22033330123</v>
      </c>
      <c r="D37" s="10">
        <v>59</v>
      </c>
      <c r="E37" s="10">
        <f t="shared" si="10"/>
        <v>17.7</v>
      </c>
      <c r="F37" s="10">
        <v>70</v>
      </c>
      <c r="G37" s="10">
        <f t="shared" si="11"/>
        <v>14</v>
      </c>
      <c r="H37" s="10">
        <f t="shared" si="12"/>
        <v>31.7</v>
      </c>
      <c r="I37" s="15">
        <v>62.8</v>
      </c>
      <c r="J37" s="15">
        <f t="shared" si="13"/>
        <v>12.56</v>
      </c>
      <c r="K37" s="15">
        <v>66.72</v>
      </c>
      <c r="L37" s="39">
        <f t="shared" si="3"/>
        <v>20.016</v>
      </c>
      <c r="M37" s="39">
        <f t="shared" si="4"/>
        <v>32.576</v>
      </c>
      <c r="N37" s="39">
        <f t="shared" si="5"/>
        <v>64.276</v>
      </c>
      <c r="O37" s="16">
        <v>6</v>
      </c>
      <c r="P37" s="17" t="s">
        <v>24</v>
      </c>
      <c r="Q37" s="17"/>
    </row>
  </sheetData>
  <sheetProtection/>
  <mergeCells count="24">
    <mergeCell ref="A1:Q1"/>
    <mergeCell ref="D2:H2"/>
    <mergeCell ref="I2:M2"/>
    <mergeCell ref="D3:E3"/>
    <mergeCell ref="F3:G3"/>
    <mergeCell ref="I3:J3"/>
    <mergeCell ref="K3:L3"/>
    <mergeCell ref="A7:Q7"/>
    <mergeCell ref="A10:Q10"/>
    <mergeCell ref="A13:Q13"/>
    <mergeCell ref="A17:Q17"/>
    <mergeCell ref="A20:Q20"/>
    <mergeCell ref="A23:Q23"/>
    <mergeCell ref="A26:Q26"/>
    <mergeCell ref="A31:Q31"/>
    <mergeCell ref="A2:A4"/>
    <mergeCell ref="B2:B4"/>
    <mergeCell ref="C2:C4"/>
    <mergeCell ref="H3:H4"/>
    <mergeCell ref="M3:M4"/>
    <mergeCell ref="N2:N4"/>
    <mergeCell ref="O2:O4"/>
    <mergeCell ref="P2:P4"/>
    <mergeCell ref="Q2:Q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pane ySplit="4" topLeftCell="A5" activePane="bottomLeft" state="frozen"/>
      <selection pane="bottomLeft" activeCell="E9" sqref="E9"/>
    </sheetView>
  </sheetViews>
  <sheetFormatPr defaultColWidth="9.00390625" defaultRowHeight="13.5"/>
  <cols>
    <col min="1" max="1" width="7.50390625" style="0" customWidth="1"/>
    <col min="2" max="2" width="17.125" style="0" customWidth="1"/>
    <col min="3" max="3" width="11.125" style="0" customWidth="1"/>
    <col min="4" max="4" width="7.50390625" style="0" customWidth="1"/>
    <col min="5" max="5" width="7.875" style="0" customWidth="1"/>
    <col min="6" max="6" width="7.125" style="0" customWidth="1"/>
    <col min="8" max="8" width="8.625" style="0" customWidth="1"/>
    <col min="9" max="9" width="6.375" style="0" customWidth="1"/>
    <col min="10" max="10" width="7.25390625" style="0" customWidth="1"/>
    <col min="11" max="11" width="7.625" style="0" customWidth="1"/>
    <col min="12" max="12" width="8.625" style="0" customWidth="1"/>
    <col min="14" max="14" width="8.125" style="0" customWidth="1"/>
    <col min="15" max="15" width="6.125" style="0" customWidth="1"/>
    <col min="16" max="16" width="8.125" style="0" customWidth="1"/>
    <col min="17" max="17" width="6.625" style="0" customWidth="1"/>
  </cols>
  <sheetData>
    <row r="1" spans="1:17" s="1" customFormat="1" ht="30" customHeight="1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13" t="s">
        <v>5</v>
      </c>
      <c r="J2" s="13"/>
      <c r="K2" s="13"/>
      <c r="L2" s="13"/>
      <c r="M2" s="13"/>
      <c r="N2" s="7" t="s">
        <v>6</v>
      </c>
      <c r="O2" s="14" t="s">
        <v>7</v>
      </c>
      <c r="P2" s="14" t="s">
        <v>8</v>
      </c>
      <c r="Q2" s="6" t="s">
        <v>9</v>
      </c>
    </row>
    <row r="3" spans="1:17" s="2" customFormat="1" ht="36" customHeight="1">
      <c r="A3" s="6"/>
      <c r="B3" s="6"/>
      <c r="C3" s="6"/>
      <c r="D3" s="6" t="s">
        <v>10</v>
      </c>
      <c r="E3" s="6"/>
      <c r="F3" s="6" t="s">
        <v>11</v>
      </c>
      <c r="G3" s="6"/>
      <c r="H3" s="6" t="s">
        <v>12</v>
      </c>
      <c r="I3" s="6" t="s">
        <v>13</v>
      </c>
      <c r="J3" s="6"/>
      <c r="K3" s="6" t="s">
        <v>14</v>
      </c>
      <c r="L3" s="6"/>
      <c r="M3" s="7" t="s">
        <v>77</v>
      </c>
      <c r="N3" s="7"/>
      <c r="O3" s="14"/>
      <c r="P3" s="14"/>
      <c r="Q3" s="6"/>
    </row>
    <row r="4" spans="1:17" s="2" customFormat="1" ht="47.25" customHeight="1">
      <c r="A4" s="6"/>
      <c r="B4" s="6"/>
      <c r="C4" s="6"/>
      <c r="D4" s="6" t="s">
        <v>15</v>
      </c>
      <c r="E4" s="7" t="s">
        <v>16</v>
      </c>
      <c r="F4" s="6" t="s">
        <v>15</v>
      </c>
      <c r="G4" s="7" t="s">
        <v>78</v>
      </c>
      <c r="H4" s="6"/>
      <c r="I4" s="6" t="s">
        <v>15</v>
      </c>
      <c r="J4" s="7" t="s">
        <v>18</v>
      </c>
      <c r="K4" s="7" t="s">
        <v>15</v>
      </c>
      <c r="L4" s="7" t="s">
        <v>79</v>
      </c>
      <c r="M4" s="7"/>
      <c r="N4" s="7"/>
      <c r="O4" s="14"/>
      <c r="P4" s="14"/>
      <c r="Q4" s="6"/>
    </row>
    <row r="5" spans="1:17" s="3" customFormat="1" ht="34.5" customHeight="1">
      <c r="A5" s="8" t="s">
        <v>80</v>
      </c>
      <c r="B5" s="8" t="s">
        <v>81</v>
      </c>
      <c r="C5" s="9">
        <v>22031230121</v>
      </c>
      <c r="D5" s="8">
        <v>76.5</v>
      </c>
      <c r="E5" s="10">
        <f aca="true" t="shared" si="0" ref="E5:E7">D5*0.3</f>
        <v>22.95</v>
      </c>
      <c r="F5" s="8">
        <v>51</v>
      </c>
      <c r="G5" s="10">
        <f aca="true" t="shared" si="1" ref="G5:G7">F5*0.3</f>
        <v>15.299999999999999</v>
      </c>
      <c r="H5" s="10">
        <f aca="true" t="shared" si="2" ref="H5:H7">E5+G5</f>
        <v>38.25</v>
      </c>
      <c r="I5" s="10" t="s">
        <v>82</v>
      </c>
      <c r="J5" s="10" t="s">
        <v>82</v>
      </c>
      <c r="K5" s="10">
        <v>65.2</v>
      </c>
      <c r="L5" s="10">
        <f>K5*0.4</f>
        <v>26.080000000000002</v>
      </c>
      <c r="M5" s="10">
        <f>L5</f>
        <v>26.080000000000002</v>
      </c>
      <c r="N5" s="15">
        <f>M5+H5</f>
        <v>64.33</v>
      </c>
      <c r="O5" s="16">
        <v>1</v>
      </c>
      <c r="P5" s="17" t="s">
        <v>33</v>
      </c>
      <c r="Q5" s="17"/>
    </row>
    <row r="6" spans="1:17" s="3" customFormat="1" ht="34.5" customHeight="1">
      <c r="A6" s="8" t="s">
        <v>83</v>
      </c>
      <c r="B6" s="8" t="s">
        <v>81</v>
      </c>
      <c r="C6" s="9">
        <v>22031225813</v>
      </c>
      <c r="D6" s="8">
        <v>59</v>
      </c>
      <c r="E6" s="10">
        <f t="shared" si="0"/>
        <v>17.7</v>
      </c>
      <c r="F6" s="8">
        <v>48</v>
      </c>
      <c r="G6" s="10">
        <f t="shared" si="1"/>
        <v>14.399999999999999</v>
      </c>
      <c r="H6" s="10">
        <f t="shared" si="2"/>
        <v>32.099999999999994</v>
      </c>
      <c r="I6" s="10" t="s">
        <v>82</v>
      </c>
      <c r="J6" s="10" t="s">
        <v>82</v>
      </c>
      <c r="K6" s="10">
        <v>66</v>
      </c>
      <c r="L6" s="10">
        <f>K6*0.4</f>
        <v>26.400000000000002</v>
      </c>
      <c r="M6" s="10">
        <f>L6</f>
        <v>26.400000000000002</v>
      </c>
      <c r="N6" s="15">
        <f>M6+H6</f>
        <v>58.5</v>
      </c>
      <c r="O6" s="16">
        <v>3</v>
      </c>
      <c r="P6" s="17" t="s">
        <v>24</v>
      </c>
      <c r="Q6" s="17"/>
    </row>
    <row r="7" spans="1:17" s="3" customFormat="1" ht="34.5" customHeight="1">
      <c r="A7" s="8" t="s">
        <v>84</v>
      </c>
      <c r="B7" s="8" t="s">
        <v>81</v>
      </c>
      <c r="C7" s="9">
        <v>22031225011</v>
      </c>
      <c r="D7" s="8">
        <v>51</v>
      </c>
      <c r="E7" s="10">
        <f t="shared" si="0"/>
        <v>15.299999999999999</v>
      </c>
      <c r="F7" s="8">
        <v>53</v>
      </c>
      <c r="G7" s="10">
        <f t="shared" si="1"/>
        <v>15.899999999999999</v>
      </c>
      <c r="H7" s="10">
        <f t="shared" si="2"/>
        <v>31.199999999999996</v>
      </c>
      <c r="I7" s="10" t="s">
        <v>82</v>
      </c>
      <c r="J7" s="10" t="s">
        <v>82</v>
      </c>
      <c r="K7" s="10">
        <v>78.9</v>
      </c>
      <c r="L7" s="10">
        <f>K7*0.4</f>
        <v>31.560000000000002</v>
      </c>
      <c r="M7" s="10">
        <f>L7</f>
        <v>31.560000000000002</v>
      </c>
      <c r="N7" s="15">
        <f>M7+H7</f>
        <v>62.76</v>
      </c>
      <c r="O7" s="16">
        <v>2</v>
      </c>
      <c r="P7" s="17" t="s">
        <v>24</v>
      </c>
      <c r="Q7" s="17"/>
    </row>
    <row r="8" spans="1:17" s="4" customFormat="1" ht="34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9"/>
    </row>
    <row r="9" spans="1:17" s="3" customFormat="1" ht="34.5" customHeight="1">
      <c r="A9" s="8" t="s">
        <v>85</v>
      </c>
      <c r="B9" s="8" t="s">
        <v>86</v>
      </c>
      <c r="C9" s="9">
        <v>22031140327</v>
      </c>
      <c r="D9" s="8">
        <v>70.5</v>
      </c>
      <c r="E9" s="10">
        <f aca="true" t="shared" si="3" ref="E9:E15">D9*0.3</f>
        <v>21.15</v>
      </c>
      <c r="F9" s="8">
        <v>79</v>
      </c>
      <c r="G9" s="10">
        <f aca="true" t="shared" si="4" ref="G9:G15">F9*0.3</f>
        <v>23.7</v>
      </c>
      <c r="H9" s="10">
        <f aca="true" t="shared" si="5" ref="H9:H15">E9+G9</f>
        <v>44.849999999999994</v>
      </c>
      <c r="I9" s="10" t="s">
        <v>82</v>
      </c>
      <c r="J9" s="10" t="s">
        <v>82</v>
      </c>
      <c r="K9" s="10">
        <v>59.3</v>
      </c>
      <c r="L9" s="10">
        <f aca="true" t="shared" si="6" ref="L8:L19">K9*0.4</f>
        <v>23.72</v>
      </c>
      <c r="M9" s="10">
        <f aca="true" t="shared" si="7" ref="M8:M19">L9</f>
        <v>23.72</v>
      </c>
      <c r="N9" s="15">
        <f aca="true" t="shared" si="8" ref="N8:N19">M9+H9</f>
        <v>68.57</v>
      </c>
      <c r="O9" s="16">
        <v>2</v>
      </c>
      <c r="P9" s="17" t="s">
        <v>24</v>
      </c>
      <c r="Q9" s="17"/>
    </row>
    <row r="10" spans="1:17" s="3" customFormat="1" ht="34.5" customHeight="1">
      <c r="A10" s="8" t="s">
        <v>87</v>
      </c>
      <c r="B10" s="8" t="s">
        <v>86</v>
      </c>
      <c r="C10" s="9">
        <v>22031172422</v>
      </c>
      <c r="D10" s="8">
        <v>65.5</v>
      </c>
      <c r="E10" s="10">
        <f t="shared" si="3"/>
        <v>19.65</v>
      </c>
      <c r="F10" s="8">
        <v>66.5</v>
      </c>
      <c r="G10" s="10">
        <f t="shared" si="4"/>
        <v>19.95</v>
      </c>
      <c r="H10" s="10">
        <f t="shared" si="5"/>
        <v>39.599999999999994</v>
      </c>
      <c r="I10" s="10" t="s">
        <v>82</v>
      </c>
      <c r="J10" s="10" t="s">
        <v>82</v>
      </c>
      <c r="K10" s="10">
        <v>78.1</v>
      </c>
      <c r="L10" s="10">
        <f t="shared" si="6"/>
        <v>31.24</v>
      </c>
      <c r="M10" s="10">
        <f t="shared" si="7"/>
        <v>31.24</v>
      </c>
      <c r="N10" s="15">
        <f t="shared" si="8"/>
        <v>70.83999999999999</v>
      </c>
      <c r="O10" s="16">
        <v>1</v>
      </c>
      <c r="P10" s="17" t="s">
        <v>33</v>
      </c>
      <c r="Q10" s="17"/>
    </row>
    <row r="11" spans="1:17" s="3" customFormat="1" ht="34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9"/>
    </row>
    <row r="12" spans="1:17" s="3" customFormat="1" ht="34.5" customHeight="1">
      <c r="A12" s="8" t="s">
        <v>88</v>
      </c>
      <c r="B12" s="8" t="s">
        <v>89</v>
      </c>
      <c r="C12" s="9">
        <v>22031200902</v>
      </c>
      <c r="D12" s="8">
        <v>73.5</v>
      </c>
      <c r="E12" s="10">
        <f t="shared" si="3"/>
        <v>22.05</v>
      </c>
      <c r="F12" s="8">
        <v>80.5</v>
      </c>
      <c r="G12" s="10">
        <f t="shared" si="4"/>
        <v>24.15</v>
      </c>
      <c r="H12" s="10">
        <f t="shared" si="5"/>
        <v>46.2</v>
      </c>
      <c r="I12" s="10" t="s">
        <v>82</v>
      </c>
      <c r="J12" s="10" t="s">
        <v>82</v>
      </c>
      <c r="K12" s="10">
        <v>63.62</v>
      </c>
      <c r="L12" s="18">
        <f t="shared" si="6"/>
        <v>25.448</v>
      </c>
      <c r="M12" s="10">
        <f t="shared" si="7"/>
        <v>25.448</v>
      </c>
      <c r="N12" s="15">
        <f t="shared" si="8"/>
        <v>71.648</v>
      </c>
      <c r="O12" s="16">
        <v>2</v>
      </c>
      <c r="P12" s="17" t="s">
        <v>24</v>
      </c>
      <c r="Q12" s="17"/>
    </row>
    <row r="13" spans="1:17" s="3" customFormat="1" ht="34.5" customHeight="1">
      <c r="A13" s="8" t="s">
        <v>90</v>
      </c>
      <c r="B13" s="8" t="s">
        <v>89</v>
      </c>
      <c r="C13" s="9">
        <v>22031152708</v>
      </c>
      <c r="D13" s="8">
        <v>72.5</v>
      </c>
      <c r="E13" s="10">
        <f t="shared" si="3"/>
        <v>21.75</v>
      </c>
      <c r="F13" s="8">
        <v>78.5</v>
      </c>
      <c r="G13" s="10">
        <f t="shared" si="4"/>
        <v>23.55</v>
      </c>
      <c r="H13" s="10">
        <f t="shared" si="5"/>
        <v>45.3</v>
      </c>
      <c r="I13" s="10" t="s">
        <v>82</v>
      </c>
      <c r="J13" s="10" t="s">
        <v>82</v>
      </c>
      <c r="K13" s="10">
        <v>61.1</v>
      </c>
      <c r="L13" s="10">
        <f t="shared" si="6"/>
        <v>24.44</v>
      </c>
      <c r="M13" s="10">
        <f t="shared" si="7"/>
        <v>24.44</v>
      </c>
      <c r="N13" s="15">
        <f t="shared" si="8"/>
        <v>69.74</v>
      </c>
      <c r="O13" s="16">
        <v>4</v>
      </c>
      <c r="P13" s="17" t="s">
        <v>24</v>
      </c>
      <c r="Q13" s="17"/>
    </row>
    <row r="14" spans="1:17" s="3" customFormat="1" ht="34.5" customHeight="1">
      <c r="A14" s="8" t="s">
        <v>91</v>
      </c>
      <c r="B14" s="8" t="s">
        <v>89</v>
      </c>
      <c r="C14" s="9">
        <v>22031192310</v>
      </c>
      <c r="D14" s="8">
        <v>75.5</v>
      </c>
      <c r="E14" s="10">
        <f t="shared" si="3"/>
        <v>22.65</v>
      </c>
      <c r="F14" s="8">
        <v>75</v>
      </c>
      <c r="G14" s="10">
        <f t="shared" si="4"/>
        <v>22.5</v>
      </c>
      <c r="H14" s="10">
        <f t="shared" si="5"/>
        <v>45.15</v>
      </c>
      <c r="I14" s="10" t="s">
        <v>82</v>
      </c>
      <c r="J14" s="10" t="s">
        <v>82</v>
      </c>
      <c r="K14" s="10">
        <v>69.62</v>
      </c>
      <c r="L14" s="18">
        <f t="shared" si="6"/>
        <v>27.848000000000003</v>
      </c>
      <c r="M14" s="18">
        <f t="shared" si="7"/>
        <v>27.848000000000003</v>
      </c>
      <c r="N14" s="15">
        <f t="shared" si="8"/>
        <v>72.998</v>
      </c>
      <c r="O14" s="16">
        <v>1</v>
      </c>
      <c r="P14" s="17" t="s">
        <v>33</v>
      </c>
      <c r="Q14" s="17"/>
    </row>
    <row r="15" spans="1:17" s="3" customFormat="1" ht="34.5" customHeight="1">
      <c r="A15" s="8" t="s">
        <v>92</v>
      </c>
      <c r="B15" s="8" t="s">
        <v>89</v>
      </c>
      <c r="C15" s="9">
        <v>22031196116</v>
      </c>
      <c r="D15" s="8">
        <v>73</v>
      </c>
      <c r="E15" s="10">
        <f t="shared" si="3"/>
        <v>21.9</v>
      </c>
      <c r="F15" s="8">
        <v>77.5</v>
      </c>
      <c r="G15" s="10">
        <f t="shared" si="4"/>
        <v>23.25</v>
      </c>
      <c r="H15" s="10">
        <f t="shared" si="5"/>
        <v>45.15</v>
      </c>
      <c r="I15" s="10" t="s">
        <v>82</v>
      </c>
      <c r="J15" s="10" t="s">
        <v>82</v>
      </c>
      <c r="K15" s="10">
        <v>63.9</v>
      </c>
      <c r="L15" s="10">
        <f t="shared" si="6"/>
        <v>25.560000000000002</v>
      </c>
      <c r="M15" s="10">
        <f t="shared" si="7"/>
        <v>25.560000000000002</v>
      </c>
      <c r="N15" s="15">
        <f t="shared" si="8"/>
        <v>70.71000000000001</v>
      </c>
      <c r="O15" s="16">
        <v>3</v>
      </c>
      <c r="P15" s="17" t="s">
        <v>24</v>
      </c>
      <c r="Q15" s="17"/>
    </row>
    <row r="16" spans="1:17" s="3" customFormat="1" ht="34.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9"/>
    </row>
    <row r="17" spans="1:17" s="3" customFormat="1" ht="34.5" customHeight="1">
      <c r="A17" s="8" t="s">
        <v>93</v>
      </c>
      <c r="B17" s="8" t="s">
        <v>94</v>
      </c>
      <c r="C17" s="9">
        <v>22031151121</v>
      </c>
      <c r="D17" s="8">
        <v>83.5</v>
      </c>
      <c r="E17" s="10">
        <f aca="true" t="shared" si="9" ref="E17:E19">D17*0.3</f>
        <v>25.05</v>
      </c>
      <c r="F17" s="8">
        <v>79.5</v>
      </c>
      <c r="G17" s="10">
        <f aca="true" t="shared" si="10" ref="G17:G19">F17*0.3</f>
        <v>23.849999999999998</v>
      </c>
      <c r="H17" s="10">
        <f aca="true" t="shared" si="11" ref="H17:H19">E17+G17</f>
        <v>48.9</v>
      </c>
      <c r="I17" s="10" t="s">
        <v>82</v>
      </c>
      <c r="J17" s="10" t="s">
        <v>82</v>
      </c>
      <c r="K17" s="10"/>
      <c r="L17" s="10"/>
      <c r="M17" s="10"/>
      <c r="N17" s="15">
        <f t="shared" si="8"/>
        <v>48.9</v>
      </c>
      <c r="O17" s="16">
        <v>3</v>
      </c>
      <c r="P17" s="17" t="s">
        <v>24</v>
      </c>
      <c r="Q17" s="17" t="s">
        <v>29</v>
      </c>
    </row>
    <row r="18" spans="1:17" s="3" customFormat="1" ht="34.5" customHeight="1">
      <c r="A18" s="8" t="s">
        <v>95</v>
      </c>
      <c r="B18" s="8" t="s">
        <v>94</v>
      </c>
      <c r="C18" s="9">
        <v>22031192220</v>
      </c>
      <c r="D18" s="8">
        <v>73</v>
      </c>
      <c r="E18" s="10">
        <f t="shared" si="9"/>
        <v>21.9</v>
      </c>
      <c r="F18" s="8">
        <v>83</v>
      </c>
      <c r="G18" s="10">
        <f t="shared" si="10"/>
        <v>24.9</v>
      </c>
      <c r="H18" s="10">
        <f t="shared" si="11"/>
        <v>46.8</v>
      </c>
      <c r="I18" s="10" t="s">
        <v>82</v>
      </c>
      <c r="J18" s="10" t="s">
        <v>82</v>
      </c>
      <c r="K18" s="10">
        <v>82.54</v>
      </c>
      <c r="L18" s="18">
        <f t="shared" si="6"/>
        <v>33.016000000000005</v>
      </c>
      <c r="M18" s="10">
        <f t="shared" si="7"/>
        <v>33.016000000000005</v>
      </c>
      <c r="N18" s="15">
        <f t="shared" si="8"/>
        <v>79.816</v>
      </c>
      <c r="O18" s="16">
        <v>1</v>
      </c>
      <c r="P18" s="17" t="s">
        <v>33</v>
      </c>
      <c r="Q18" s="17"/>
    </row>
    <row r="19" spans="1:17" s="3" customFormat="1" ht="34.5" customHeight="1">
      <c r="A19" s="8" t="s">
        <v>96</v>
      </c>
      <c r="B19" s="8" t="s">
        <v>94</v>
      </c>
      <c r="C19" s="9">
        <v>22031197505</v>
      </c>
      <c r="D19" s="8">
        <v>72</v>
      </c>
      <c r="E19" s="10">
        <f t="shared" si="9"/>
        <v>21.599999999999998</v>
      </c>
      <c r="F19" s="8">
        <v>81.5</v>
      </c>
      <c r="G19" s="10">
        <f t="shared" si="10"/>
        <v>24.45</v>
      </c>
      <c r="H19" s="10">
        <f t="shared" si="11"/>
        <v>46.05</v>
      </c>
      <c r="I19" s="10" t="s">
        <v>82</v>
      </c>
      <c r="J19" s="10" t="s">
        <v>82</v>
      </c>
      <c r="K19" s="10">
        <v>58.1</v>
      </c>
      <c r="L19" s="10">
        <f t="shared" si="6"/>
        <v>23.240000000000002</v>
      </c>
      <c r="M19" s="10">
        <f t="shared" si="7"/>
        <v>23.240000000000002</v>
      </c>
      <c r="N19" s="15">
        <f t="shared" si="8"/>
        <v>69.28999999999999</v>
      </c>
      <c r="O19" s="16">
        <v>2</v>
      </c>
      <c r="P19" s="17" t="s">
        <v>24</v>
      </c>
      <c r="Q19" s="17"/>
    </row>
  </sheetData>
  <sheetProtection/>
  <mergeCells count="19">
    <mergeCell ref="A1:Q1"/>
    <mergeCell ref="D2:H2"/>
    <mergeCell ref="I2:M2"/>
    <mergeCell ref="D3:E3"/>
    <mergeCell ref="F3:G3"/>
    <mergeCell ref="I3:J3"/>
    <mergeCell ref="K3:L3"/>
    <mergeCell ref="A8:Q8"/>
    <mergeCell ref="A11:Q11"/>
    <mergeCell ref="A16:Q16"/>
    <mergeCell ref="A2:A4"/>
    <mergeCell ref="B2:B4"/>
    <mergeCell ref="C2:C4"/>
    <mergeCell ref="H3:H4"/>
    <mergeCell ref="M3:M4"/>
    <mergeCell ref="N2:N4"/>
    <mergeCell ref="O2:O4"/>
    <mergeCell ref="P2:P4"/>
    <mergeCell ref="Q2:Q4"/>
  </mergeCells>
  <printOptions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2020-09-15T05:51:14Z</cp:lastPrinted>
  <dcterms:created xsi:type="dcterms:W3CDTF">2012-11-19T02:18:49Z</dcterms:created>
  <dcterms:modified xsi:type="dcterms:W3CDTF">2022-07-07T07:43:33Z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0528C5A13F40490CB22F60035D0A5B2E</vt:lpwstr>
  </property>
</Properties>
</file>