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Sheet1" sheetId="1" r:id="rId1"/>
  </sheets>
  <externalReferences>
    <externalReference r:id="rId2"/>
  </externalReferences>
  <calcPr calcId="144525"/>
</workbook>
</file>

<file path=xl/sharedStrings.xml><?xml version="1.0" encoding="utf-8"?>
<sst xmlns="http://schemas.openxmlformats.org/spreadsheetml/2006/main" count="270" uniqueCount="152">
  <si>
    <t>附件一：</t>
  </si>
  <si>
    <t>安顺市公安局面向社会公开招聘留置看护警务辅助人员面试及体能测评总成绩</t>
  </si>
  <si>
    <t>序号</t>
  </si>
  <si>
    <t>考号</t>
  </si>
  <si>
    <t>报考职位</t>
  </si>
  <si>
    <t>面试成绩</t>
  </si>
  <si>
    <t>立定跳远(米)</t>
  </si>
  <si>
    <t>成绩</t>
  </si>
  <si>
    <t>4×10米往返跑(秒)</t>
  </si>
  <si>
    <t>体能测试成绩</t>
  </si>
  <si>
    <t>总成绩</t>
  </si>
  <si>
    <t>排名</t>
  </si>
  <si>
    <t>面试排名</t>
  </si>
  <si>
    <t>联系电话：</t>
  </si>
  <si>
    <t>联系电话1：</t>
  </si>
  <si>
    <t>LZ20220602006</t>
  </si>
  <si>
    <t>01</t>
  </si>
  <si>
    <t>2.45</t>
  </si>
  <si>
    <t>10″59</t>
  </si>
  <si>
    <t>14（并列）</t>
  </si>
  <si>
    <t>LZ20220602007</t>
  </si>
  <si>
    <t>10″96</t>
  </si>
  <si>
    <t>17（并列）</t>
  </si>
  <si>
    <t>LZ20220602052</t>
  </si>
  <si>
    <t>2.35</t>
  </si>
  <si>
    <t>11″63</t>
  </si>
  <si>
    <t>25（并列）</t>
  </si>
  <si>
    <t>LZ20220602029</t>
  </si>
  <si>
    <t>10″91</t>
  </si>
  <si>
    <t>LZ20220602043</t>
  </si>
  <si>
    <t>2.40</t>
  </si>
  <si>
    <t>10″78</t>
  </si>
  <si>
    <t>LZ20220602039</t>
  </si>
  <si>
    <t>2.30</t>
  </si>
  <si>
    <t>12″35</t>
  </si>
  <si>
    <t>LZ20220602033</t>
  </si>
  <si>
    <t>11″24</t>
  </si>
  <si>
    <t>LZ20220602044</t>
  </si>
  <si>
    <t>11″51</t>
  </si>
  <si>
    <t>20（并列）</t>
  </si>
  <si>
    <t>LZ20220602049</t>
  </si>
  <si>
    <t>LZ20220602009</t>
  </si>
  <si>
    <t>2.25</t>
  </si>
  <si>
    <t>11″30</t>
  </si>
  <si>
    <t>LZ20220602031</t>
  </si>
  <si>
    <t>2.15</t>
  </si>
  <si>
    <t>12″27</t>
  </si>
  <si>
    <t>LZ20220602015</t>
  </si>
  <si>
    <t>2.10</t>
  </si>
  <si>
    <t>12″01</t>
  </si>
  <si>
    <t>LZ20220602036</t>
  </si>
  <si>
    <t>2.32</t>
  </si>
  <si>
    <t>11″81</t>
  </si>
  <si>
    <t>LZ20220602047</t>
  </si>
  <si>
    <t>11″48</t>
  </si>
  <si>
    <t>LZ20220602035</t>
  </si>
  <si>
    <t>2.20</t>
  </si>
  <si>
    <t>11″84</t>
  </si>
  <si>
    <t>1（并列）</t>
  </si>
  <si>
    <t>LZ20220602028</t>
  </si>
  <si>
    <t>12″37</t>
  </si>
  <si>
    <t>22（并列）</t>
  </si>
  <si>
    <t>LZ20220602037</t>
  </si>
  <si>
    <t>11″57</t>
  </si>
  <si>
    <t>LZ20220602018</t>
  </si>
  <si>
    <t>犯规</t>
  </si>
  <si>
    <t>LZ20220602038</t>
  </si>
  <si>
    <t>11″60</t>
  </si>
  <si>
    <t>LZ20220602010</t>
  </si>
  <si>
    <t>LZ20220602050</t>
  </si>
  <si>
    <t>11″50</t>
  </si>
  <si>
    <t>LZ20220602053</t>
  </si>
  <si>
    <t>1.8</t>
  </si>
  <si>
    <t>11″66</t>
  </si>
  <si>
    <t>LZ20220602030</t>
  </si>
  <si>
    <t>11″64</t>
  </si>
  <si>
    <t>LZ20220602024</t>
  </si>
  <si>
    <t>2.00</t>
  </si>
  <si>
    <t>12″25</t>
  </si>
  <si>
    <t>LZ20220602026</t>
  </si>
  <si>
    <t>1.98</t>
  </si>
  <si>
    <t>LZ20220602011</t>
  </si>
  <si>
    <t>缺考</t>
  </si>
  <si>
    <t>LZ20220602045</t>
  </si>
  <si>
    <t>LZ20220602041</t>
  </si>
  <si>
    <t>LZ20220602088</t>
  </si>
  <si>
    <t>02</t>
  </si>
  <si>
    <t>2.58</t>
  </si>
  <si>
    <t>10″53</t>
  </si>
  <si>
    <t>21（并列）</t>
  </si>
  <si>
    <t>LZ20220602095</t>
  </si>
  <si>
    <t>11″21</t>
  </si>
  <si>
    <t>LZ20220602108</t>
  </si>
  <si>
    <t>2.42</t>
  </si>
  <si>
    <t>10″62</t>
  </si>
  <si>
    <t>LZ20220602104</t>
  </si>
  <si>
    <t>2.50</t>
  </si>
  <si>
    <t>11″09</t>
  </si>
  <si>
    <t>LZ20220602107</t>
  </si>
  <si>
    <t>11″15</t>
  </si>
  <si>
    <t>9（并列）</t>
  </si>
  <si>
    <t>LZ20220602100</t>
  </si>
  <si>
    <t>2.38</t>
  </si>
  <si>
    <t>11″36</t>
  </si>
  <si>
    <t>LZ20220602093</t>
  </si>
  <si>
    <t>10″86</t>
  </si>
  <si>
    <t>LZ20220602058</t>
  </si>
  <si>
    <t>2.22</t>
  </si>
  <si>
    <t>6（并列）</t>
  </si>
  <si>
    <t>LZ20220602069</t>
  </si>
  <si>
    <t>11″41</t>
  </si>
  <si>
    <t>LZ20220602068</t>
  </si>
  <si>
    <t>11″33</t>
  </si>
  <si>
    <t>15（并列）</t>
  </si>
  <si>
    <t>LZ20220602060</t>
  </si>
  <si>
    <t>11″86</t>
  </si>
  <si>
    <t>LZ20220602065</t>
  </si>
  <si>
    <t>12″03</t>
  </si>
  <si>
    <t>LZ20220602087</t>
  </si>
  <si>
    <t>12″94</t>
  </si>
  <si>
    <t>LZ20220602086</t>
  </si>
  <si>
    <t>13″01</t>
  </si>
  <si>
    <t>LZ20220602061</t>
  </si>
  <si>
    <t>12″87</t>
  </si>
  <si>
    <t>LZ20220602066</t>
  </si>
  <si>
    <t>LZ20220602077</t>
  </si>
  <si>
    <t>2.03</t>
  </si>
  <si>
    <t>12″80</t>
  </si>
  <si>
    <t>LZ20220602092</t>
  </si>
  <si>
    <t>11″56</t>
  </si>
  <si>
    <t>LZ20220602057</t>
  </si>
  <si>
    <t>LZ20220602081</t>
  </si>
  <si>
    <t>LZ20220602075</t>
  </si>
  <si>
    <t>LZ20220602076</t>
  </si>
  <si>
    <t>LZ20220602084</t>
  </si>
  <si>
    <t>LZ20220602103</t>
  </si>
  <si>
    <t>LZ20220602073</t>
  </si>
  <si>
    <t>LZ20220602079</t>
  </si>
  <si>
    <t>LZ20220602144</t>
  </si>
  <si>
    <t>03</t>
  </si>
  <si>
    <t>1.90</t>
  </si>
  <si>
    <t>13″18</t>
  </si>
  <si>
    <t>LZ20220602159</t>
  </si>
  <si>
    <t>1.70</t>
  </si>
  <si>
    <t>13″80</t>
  </si>
  <si>
    <t>LZ20220602155</t>
  </si>
  <si>
    <t>1.00</t>
  </si>
  <si>
    <t>13″81</t>
  </si>
  <si>
    <t>LZ20220602115</t>
  </si>
  <si>
    <t>1.40</t>
  </si>
  <si>
    <t>16″85</t>
  </si>
  <si>
    <t>注：总成绩计算方式为：总成绩=面试成绩×50%＋体能测评成绩（两项分数之和÷2）×50%</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</si>
</sst>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176" formatCode="0.00_ "/>
    <numFmt numFmtId="44" formatCode="_ &quot;￥&quot;* #,##0.00_ ;_ &quot;￥&quot;* \-#,##0.00_ ;_ &quot;￥&quot;* &quot;-&quot;??_ ;_ @_ "/>
    <numFmt numFmtId="41" formatCode="_ * #,##0_ ;_ * \-#,##0_ ;_ * &quot;-&quot;_ ;_ @_ "/>
  </numFmts>
  <fonts count="24">
    <font>
      <sz val="11"/>
      <color theme="1"/>
      <name val="宋体"/>
      <charset val="134"/>
      <scheme val="minor"/>
    </font>
    <font>
      <sz val="12"/>
      <name val="宋体"/>
      <charset val="134"/>
    </font>
    <font>
      <b/>
      <sz val="20"/>
      <name val="宋体"/>
      <charset val="134"/>
    </font>
    <font>
      <sz val="11"/>
      <name val="宋体"/>
      <charset val="134"/>
    </font>
    <font>
      <sz val="11"/>
      <name val="宋体"/>
      <charset val="134"/>
      <scheme val="minor"/>
    </font>
    <font>
      <sz val="11"/>
      <color theme="0"/>
      <name val="宋体"/>
      <charset val="0"/>
      <scheme val="minor"/>
    </font>
    <font>
      <b/>
      <sz val="11"/>
      <color rgb="FF3F3F3F"/>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u/>
      <sz val="11"/>
      <color rgb="FF800080"/>
      <name val="宋体"/>
      <charset val="0"/>
      <scheme val="minor"/>
    </font>
    <font>
      <sz val="11"/>
      <color rgb="FF9C6500"/>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1" borderId="0" applyNumberFormat="0" applyBorder="0" applyAlignment="0" applyProtection="0">
      <alignment vertical="center"/>
    </xf>
    <xf numFmtId="0" fontId="12"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5"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4" applyNumberFormat="0" applyFont="0" applyAlignment="0" applyProtection="0">
      <alignment vertical="center"/>
    </xf>
    <xf numFmtId="0" fontId="5" fillId="20"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5" fillId="10" borderId="0" applyNumberFormat="0" applyBorder="0" applyAlignment="0" applyProtection="0">
      <alignment vertical="center"/>
    </xf>
    <xf numFmtId="0" fontId="17" fillId="0" borderId="6" applyNumberFormat="0" applyFill="0" applyAlignment="0" applyProtection="0">
      <alignment vertical="center"/>
    </xf>
    <xf numFmtId="0" fontId="5" fillId="9" borderId="0" applyNumberFormat="0" applyBorder="0" applyAlignment="0" applyProtection="0">
      <alignment vertical="center"/>
    </xf>
    <xf numFmtId="0" fontId="6" fillId="4" borderId="2" applyNumberFormat="0" applyAlignment="0" applyProtection="0">
      <alignment vertical="center"/>
    </xf>
    <xf numFmtId="0" fontId="22" fillId="4" borderId="3" applyNumberFormat="0" applyAlignment="0" applyProtection="0">
      <alignment vertical="center"/>
    </xf>
    <xf numFmtId="0" fontId="23" fillId="31" borderId="9" applyNumberFormat="0" applyAlignment="0" applyProtection="0">
      <alignment vertical="center"/>
    </xf>
    <xf numFmtId="0" fontId="8" fillId="8" borderId="0" applyNumberFormat="0" applyBorder="0" applyAlignment="0" applyProtection="0">
      <alignment vertical="center"/>
    </xf>
    <xf numFmtId="0" fontId="5" fillId="3" borderId="0" applyNumberFormat="0" applyBorder="0" applyAlignment="0" applyProtection="0">
      <alignment vertical="center"/>
    </xf>
    <xf numFmtId="0" fontId="16" fillId="0" borderId="5" applyNumberFormat="0" applyFill="0" applyAlignment="0" applyProtection="0">
      <alignment vertical="center"/>
    </xf>
    <xf numFmtId="0" fontId="18" fillId="0" borderId="7" applyNumberFormat="0" applyFill="0" applyAlignment="0" applyProtection="0">
      <alignment vertical="center"/>
    </xf>
    <xf numFmtId="0" fontId="10" fillId="7" borderId="0" applyNumberFormat="0" applyBorder="0" applyAlignment="0" applyProtection="0">
      <alignment vertical="center"/>
    </xf>
    <xf numFmtId="0" fontId="14" fillId="15" borderId="0" applyNumberFormat="0" applyBorder="0" applyAlignment="0" applyProtection="0">
      <alignment vertical="center"/>
    </xf>
    <xf numFmtId="0" fontId="8" fillId="28" borderId="0" applyNumberFormat="0" applyBorder="0" applyAlignment="0" applyProtection="0">
      <alignment vertical="center"/>
    </xf>
    <xf numFmtId="0" fontId="5" fillId="26" borderId="0" applyNumberFormat="0" applyBorder="0" applyAlignment="0" applyProtection="0">
      <alignment vertical="center"/>
    </xf>
    <xf numFmtId="0" fontId="8" fillId="19" borderId="0" applyNumberFormat="0" applyBorder="0" applyAlignment="0" applyProtection="0">
      <alignment vertical="center"/>
    </xf>
    <xf numFmtId="0" fontId="8" fillId="24"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5" fillId="23" borderId="0" applyNumberFormat="0" applyBorder="0" applyAlignment="0" applyProtection="0">
      <alignment vertical="center"/>
    </xf>
    <xf numFmtId="0" fontId="5" fillId="25" borderId="0" applyNumberFormat="0" applyBorder="0" applyAlignment="0" applyProtection="0">
      <alignment vertical="center"/>
    </xf>
    <xf numFmtId="0" fontId="8" fillId="18" borderId="0" applyNumberFormat="0" applyBorder="0" applyAlignment="0" applyProtection="0">
      <alignment vertical="center"/>
    </xf>
    <xf numFmtId="0" fontId="8" fillId="22" borderId="0" applyNumberFormat="0" applyBorder="0" applyAlignment="0" applyProtection="0">
      <alignment vertical="center"/>
    </xf>
    <xf numFmtId="0" fontId="5" fillId="2" borderId="0" applyNumberFormat="0" applyBorder="0" applyAlignment="0" applyProtection="0">
      <alignment vertical="center"/>
    </xf>
    <xf numFmtId="0" fontId="8" fillId="29"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8" fillId="32" borderId="0" applyNumberFormat="0" applyBorder="0" applyAlignment="0" applyProtection="0">
      <alignment vertical="center"/>
    </xf>
    <xf numFmtId="0" fontId="5" fillId="14"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vertical="center"/>
    </xf>
    <xf numFmtId="0" fontId="0" fillId="0" borderId="0" xfId="0" applyFill="1" applyAlignment="1">
      <alignment vertical="center"/>
    </xf>
    <xf numFmtId="0" fontId="1" fillId="0" borderId="0" xfId="0" applyFont="1" applyFill="1" applyBorder="1" applyAlignment="1">
      <alignment vertical="center" wrapText="1"/>
    </xf>
    <xf numFmtId="49" fontId="1" fillId="0" borderId="0" xfId="0" applyNumberFormat="1"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1"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0" fillId="0" borderId="0" xfId="0" applyFill="1" applyAlignment="1">
      <alignment vertical="center" wrapText="1"/>
    </xf>
    <xf numFmtId="49" fontId="0" fillId="0" borderId="0" xfId="0" applyNumberFormat="1" applyFill="1" applyAlignment="1">
      <alignment vertical="center"/>
    </xf>
    <xf numFmtId="176" fontId="0" fillId="0" borderId="0" xfId="0" applyNumberFormat="1" applyFill="1" applyAlignment="1">
      <alignment vertical="center"/>
    </xf>
    <xf numFmtId="0" fontId="0" fillId="0" borderId="0" xfId="0"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352;&#24535;&#37995;\&#24352;&#24535;&#37995;\2022\&#30041;&#32622;&#36741;&#35686;&#25307;&#32856;\2022.05&#23433;&#39034;&#24066;&#20844;&#23433;&#23616;&#30041;&#32622;&#30475;&#25252;&#21220;&#21153;&#36741;&#35686;&#22522;&#26412;&#20449;&#24687;&#34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F2" t="str">
            <v>身份证号码</v>
          </cell>
          <cell r="G2" t="str">
            <v>出生年月</v>
          </cell>
          <cell r="H2" t="str">
            <v>年龄</v>
          </cell>
          <cell r="I2" t="str">
            <v>是否党员</v>
          </cell>
          <cell r="J2" t="str">
            <v>入党时间</v>
          </cell>
          <cell r="K2" t="str">
            <v>所在岗位</v>
          </cell>
          <cell r="L2" t="str">
            <v>员额所在部门</v>
          </cell>
          <cell r="M2" t="str">
            <v>借调到部门</v>
          </cell>
          <cell r="N2" t="str">
            <v>岗位代码</v>
          </cell>
        </row>
        <row r="2">
          <cell r="P2" t="str">
            <v>住址</v>
          </cell>
          <cell r="Q2" t="str">
            <v>学历</v>
          </cell>
          <cell r="R2" t="str">
            <v>毕业院校及专业</v>
          </cell>
          <cell r="S2" t="str">
            <v>电话号码1</v>
          </cell>
          <cell r="T2" t="str">
            <v>电话号码2</v>
          </cell>
        </row>
        <row r="3">
          <cell r="F3" t="str">
            <v>522527199502120531</v>
          </cell>
          <cell r="G3" t="str">
            <v>1995-02-12</v>
          </cell>
          <cell r="H3">
            <v>27</v>
          </cell>
          <cell r="I3" t="str">
            <v>否</v>
          </cell>
          <cell r="J3" t="str">
            <v>无</v>
          </cell>
          <cell r="K3" t="str">
            <v>留置科看护</v>
          </cell>
        </row>
        <row r="3">
          <cell r="N3" t="str">
            <v>01</v>
          </cell>
          <cell r="O3" t="str">
            <v>1</v>
          </cell>
          <cell r="P3" t="str">
            <v>贵州省安顺市普定县马官镇太拼村</v>
          </cell>
          <cell r="Q3" t="str">
            <v>中专</v>
          </cell>
          <cell r="R3" t="str">
            <v>中央广播电视中等职业学校 学前教育</v>
          </cell>
          <cell r="S3">
            <v>18219950212</v>
          </cell>
          <cell r="T3">
            <v>13708537465</v>
          </cell>
        </row>
        <row r="4">
          <cell r="F4" t="str">
            <v>522501199710011635</v>
          </cell>
          <cell r="G4" t="str">
            <v>1997-10-01</v>
          </cell>
          <cell r="H4">
            <v>24</v>
          </cell>
          <cell r="I4" t="str">
            <v>否</v>
          </cell>
          <cell r="J4" t="str">
            <v>无</v>
          </cell>
          <cell r="K4" t="str">
            <v>留置科看护</v>
          </cell>
        </row>
        <row r="4">
          <cell r="N4" t="str">
            <v>01</v>
          </cell>
          <cell r="O4" t="str">
            <v>2</v>
          </cell>
          <cell r="P4" t="str">
            <v>贵州省安顺市西秀区虹湖生态城</v>
          </cell>
          <cell r="Q4" t="str">
            <v>大专</v>
          </cell>
          <cell r="R4" t="str">
            <v>贵州城市职业学院 计算机网络技术</v>
          </cell>
          <cell r="S4">
            <v>13638539292</v>
          </cell>
          <cell r="T4">
            <v>13985317883</v>
          </cell>
        </row>
        <row r="5">
          <cell r="F5" t="str">
            <v>522527199803070515</v>
          </cell>
          <cell r="G5" t="str">
            <v>1998-03-07</v>
          </cell>
          <cell r="H5">
            <v>24</v>
          </cell>
          <cell r="I5" t="str">
            <v>否</v>
          </cell>
          <cell r="J5" t="str">
            <v>无</v>
          </cell>
          <cell r="K5" t="str">
            <v>留置科看护</v>
          </cell>
        </row>
        <row r="5">
          <cell r="N5" t="str">
            <v>01</v>
          </cell>
          <cell r="O5" t="str">
            <v>3</v>
          </cell>
          <cell r="P5" t="str">
            <v>贵州省安顺市开发区西王山村</v>
          </cell>
          <cell r="Q5" t="str">
            <v>本科</v>
          </cell>
          <cell r="R5" t="str">
            <v>贵州大学 会计学</v>
          </cell>
          <cell r="S5">
            <v>18785351713</v>
          </cell>
          <cell r="T5">
            <v>18085366032</v>
          </cell>
        </row>
        <row r="6">
          <cell r="F6" t="str">
            <v>522501199606022035</v>
          </cell>
          <cell r="G6" t="str">
            <v>1996-06-02</v>
          </cell>
          <cell r="H6">
            <v>26</v>
          </cell>
          <cell r="I6" t="str">
            <v>否</v>
          </cell>
          <cell r="J6" t="str">
            <v>无</v>
          </cell>
          <cell r="K6" t="str">
            <v>留置科看护</v>
          </cell>
        </row>
        <row r="6">
          <cell r="N6" t="str">
            <v>01</v>
          </cell>
          <cell r="O6" t="str">
            <v>4</v>
          </cell>
          <cell r="P6" t="str">
            <v>贵州省安顺市龙井小区</v>
          </cell>
          <cell r="Q6" t="str">
            <v>大专</v>
          </cell>
          <cell r="R6" t="str">
            <v>贵州工商职业学院</v>
          </cell>
          <cell r="S6">
            <v>17685379939</v>
          </cell>
          <cell r="T6">
            <v>18224733973</v>
          </cell>
        </row>
        <row r="7">
          <cell r="F7" t="str">
            <v>522527200003211119</v>
          </cell>
          <cell r="G7" t="str">
            <v>2000-03-21</v>
          </cell>
          <cell r="H7">
            <v>22</v>
          </cell>
          <cell r="I7" t="str">
            <v>否</v>
          </cell>
          <cell r="J7" t="str">
            <v>无</v>
          </cell>
          <cell r="K7" t="str">
            <v>留置科看护</v>
          </cell>
        </row>
        <row r="7">
          <cell r="N7" t="str">
            <v>01</v>
          </cell>
          <cell r="O7" t="str">
            <v>5</v>
          </cell>
          <cell r="P7" t="str">
            <v>贵州省安顺市普定县</v>
          </cell>
          <cell r="Q7" t="str">
            <v>大专</v>
          </cell>
          <cell r="R7" t="str">
            <v>安顺职业技术学院 计算机软件</v>
          </cell>
          <cell r="S7">
            <v>18785380949</v>
          </cell>
          <cell r="T7">
            <v>18722764395</v>
          </cell>
        </row>
        <row r="8">
          <cell r="F8" t="str">
            <v>522501200201185632</v>
          </cell>
          <cell r="G8" t="str">
            <v>2002-01-18</v>
          </cell>
          <cell r="H8">
            <v>20</v>
          </cell>
          <cell r="I8" t="str">
            <v>否</v>
          </cell>
          <cell r="J8" t="str">
            <v>无</v>
          </cell>
          <cell r="K8" t="str">
            <v>留置科看护</v>
          </cell>
        </row>
        <row r="8">
          <cell r="N8" t="str">
            <v>01</v>
          </cell>
          <cell r="O8" t="str">
            <v>6</v>
          </cell>
          <cell r="P8" t="str">
            <v>贵州省安顺市西秀区蔡官镇</v>
          </cell>
          <cell r="Q8" t="str">
            <v>中专</v>
          </cell>
          <cell r="R8" t="str">
            <v>安顺职业技术学院 软件与信息服务</v>
          </cell>
          <cell r="S8">
            <v>18334023873</v>
          </cell>
          <cell r="T8">
            <v>18334078035</v>
          </cell>
        </row>
        <row r="9">
          <cell r="F9" t="str">
            <v>522501200005010018</v>
          </cell>
          <cell r="G9" t="str">
            <v>2000-05-01</v>
          </cell>
          <cell r="H9">
            <v>22</v>
          </cell>
          <cell r="I9" t="str">
            <v>否</v>
          </cell>
          <cell r="J9" t="str">
            <v>无</v>
          </cell>
          <cell r="K9" t="str">
            <v>留置科看护</v>
          </cell>
        </row>
        <row r="9">
          <cell r="N9" t="str">
            <v>01</v>
          </cell>
          <cell r="O9" t="str">
            <v>7</v>
          </cell>
          <cell r="P9" t="str">
            <v>贵州省安顺市西秀区民主路</v>
          </cell>
          <cell r="Q9" t="str">
            <v>大专</v>
          </cell>
          <cell r="R9" t="str">
            <v>安顺职业技术学院 行政管理</v>
          </cell>
          <cell r="S9">
            <v>18308534977</v>
          </cell>
          <cell r="T9">
            <v>13595331100</v>
          </cell>
        </row>
        <row r="10">
          <cell r="F10" t="str">
            <v>522501199908171618</v>
          </cell>
          <cell r="G10" t="str">
            <v>1999-08-17</v>
          </cell>
          <cell r="H10">
            <v>22</v>
          </cell>
          <cell r="I10" t="str">
            <v>否</v>
          </cell>
          <cell r="J10" t="str">
            <v>无</v>
          </cell>
          <cell r="K10" t="str">
            <v>留置科看护</v>
          </cell>
        </row>
        <row r="10">
          <cell r="N10" t="str">
            <v>01</v>
          </cell>
          <cell r="O10" t="str">
            <v>8</v>
          </cell>
          <cell r="P10" t="str">
            <v>贵州省安顺市西秀区东光街道虹山村</v>
          </cell>
          <cell r="Q10" t="str">
            <v>大专</v>
          </cell>
          <cell r="R10" t="str">
            <v>安顺职业技术学院 建筑施工</v>
          </cell>
          <cell r="S10">
            <v>17708530180</v>
          </cell>
          <cell r="T10">
            <v>14785837960</v>
          </cell>
        </row>
        <row r="11">
          <cell r="F11" t="str">
            <v>522501199606232016</v>
          </cell>
          <cell r="G11" t="str">
            <v>1996-06-23</v>
          </cell>
          <cell r="H11">
            <v>25</v>
          </cell>
          <cell r="I11" t="str">
            <v>否</v>
          </cell>
          <cell r="J11" t="str">
            <v>无</v>
          </cell>
          <cell r="K11" t="str">
            <v>留置科看护</v>
          </cell>
        </row>
        <row r="11">
          <cell r="N11" t="str">
            <v>01</v>
          </cell>
          <cell r="O11" t="str">
            <v>9</v>
          </cell>
          <cell r="P11" t="str">
            <v>贵州省安顺市西秀区建军路</v>
          </cell>
          <cell r="Q11" t="str">
            <v>大专</v>
          </cell>
          <cell r="R11" t="str">
            <v>贵州省工业职业技术学院</v>
          </cell>
          <cell r="S11">
            <v>13027898927</v>
          </cell>
          <cell r="T11">
            <v>13158133487</v>
          </cell>
        </row>
        <row r="12">
          <cell r="F12" t="str">
            <v>522528199608192417</v>
          </cell>
          <cell r="G12" t="str">
            <v>1996-08-19</v>
          </cell>
          <cell r="H12">
            <v>25</v>
          </cell>
          <cell r="I12" t="str">
            <v>否</v>
          </cell>
          <cell r="J12" t="str">
            <v>无</v>
          </cell>
          <cell r="K12" t="str">
            <v>留置科看护</v>
          </cell>
        </row>
        <row r="12">
          <cell r="N12" t="str">
            <v>01</v>
          </cell>
          <cell r="O12" t="str">
            <v>10</v>
          </cell>
          <cell r="P12" t="str">
            <v>贵州省安顺市关岭县白水镇</v>
          </cell>
          <cell r="Q12" t="str">
            <v>大专</v>
          </cell>
          <cell r="R12" t="str">
            <v>贵州省城市职业学院</v>
          </cell>
          <cell r="S12">
            <v>14708687451</v>
          </cell>
          <cell r="T12">
            <v>15121314086</v>
          </cell>
        </row>
        <row r="13">
          <cell r="F13" t="str">
            <v>52250119941015081X</v>
          </cell>
          <cell r="G13" t="str">
            <v>1994-10-15</v>
          </cell>
          <cell r="H13">
            <v>27</v>
          </cell>
          <cell r="I13" t="str">
            <v>否</v>
          </cell>
          <cell r="J13" t="str">
            <v>无</v>
          </cell>
          <cell r="K13" t="str">
            <v>留置科看护</v>
          </cell>
        </row>
        <row r="13">
          <cell r="N13" t="str">
            <v>01</v>
          </cell>
          <cell r="O13" t="str">
            <v>11</v>
          </cell>
          <cell r="P13" t="str">
            <v>贵州省安顺市西秀区黄果树大街</v>
          </cell>
          <cell r="Q13" t="str">
            <v>中专</v>
          </cell>
          <cell r="R13" t="str">
            <v>安顺职业技术学院 汽车检测与维修</v>
          </cell>
          <cell r="S13">
            <v>13765324114</v>
          </cell>
          <cell r="T13">
            <v>13208508133</v>
          </cell>
        </row>
        <row r="14">
          <cell r="F14" t="str">
            <v>522501199505210811</v>
          </cell>
          <cell r="G14" t="str">
            <v>1995-05-21</v>
          </cell>
          <cell r="H14">
            <v>27</v>
          </cell>
          <cell r="I14" t="str">
            <v>否</v>
          </cell>
          <cell r="J14" t="str">
            <v>无</v>
          </cell>
          <cell r="K14" t="str">
            <v>留置科看护</v>
          </cell>
        </row>
        <row r="14">
          <cell r="N14" t="str">
            <v>01</v>
          </cell>
          <cell r="O14" t="str">
            <v>12</v>
          </cell>
          <cell r="P14" t="str">
            <v>贵州省安顺市西秀区北门华大安康公寓</v>
          </cell>
          <cell r="Q14" t="str">
            <v>本科</v>
          </cell>
          <cell r="R14" t="str">
            <v>大连海洋大学 机械设计制造及其自动化</v>
          </cell>
          <cell r="S14">
            <v>18224681299</v>
          </cell>
          <cell r="T14">
            <v>13698503058</v>
          </cell>
        </row>
        <row r="15">
          <cell r="F15" t="str">
            <v>522501200204092415</v>
          </cell>
          <cell r="G15" t="str">
            <v>2002-04-09</v>
          </cell>
          <cell r="H15">
            <v>20</v>
          </cell>
          <cell r="I15" t="str">
            <v>否</v>
          </cell>
          <cell r="J15" t="str">
            <v>无</v>
          </cell>
          <cell r="K15" t="str">
            <v>留置科看护</v>
          </cell>
        </row>
        <row r="15">
          <cell r="N15" t="str">
            <v>01</v>
          </cell>
          <cell r="O15" t="str">
            <v>13</v>
          </cell>
          <cell r="P15" t="str">
            <v>贵州省安顺市龙井社区</v>
          </cell>
          <cell r="Q15" t="str">
            <v>高中</v>
          </cell>
          <cell r="R15" t="str">
            <v>安顺经济开发区高级中学</v>
          </cell>
          <cell r="S15">
            <v>19885140087</v>
          </cell>
          <cell r="T15">
            <v>13885369585</v>
          </cell>
        </row>
        <row r="16">
          <cell r="F16" t="str">
            <v>522501200008300010</v>
          </cell>
          <cell r="G16" t="str">
            <v>2000-08-30</v>
          </cell>
          <cell r="H16">
            <v>21</v>
          </cell>
          <cell r="I16" t="str">
            <v>否</v>
          </cell>
          <cell r="J16" t="str">
            <v>无</v>
          </cell>
          <cell r="K16" t="str">
            <v>留置科看护</v>
          </cell>
        </row>
        <row r="16">
          <cell r="N16" t="str">
            <v>01</v>
          </cell>
          <cell r="O16" t="str">
            <v>14</v>
          </cell>
          <cell r="P16" t="str">
            <v>贵州省安顺市碧水园</v>
          </cell>
          <cell r="Q16" t="str">
            <v>高中</v>
          </cell>
          <cell r="R16" t="str">
            <v>安顺行知高中</v>
          </cell>
          <cell r="S16">
            <v>13985745291</v>
          </cell>
          <cell r="T16">
            <v>13985301097</v>
          </cell>
        </row>
        <row r="17">
          <cell r="F17" t="str">
            <v>522501199912062019</v>
          </cell>
          <cell r="G17" t="str">
            <v>1999-12-06</v>
          </cell>
          <cell r="H17">
            <v>22</v>
          </cell>
          <cell r="I17" t="str">
            <v>否</v>
          </cell>
          <cell r="J17" t="str">
            <v>无</v>
          </cell>
          <cell r="K17" t="str">
            <v>留置科看护</v>
          </cell>
        </row>
        <row r="17">
          <cell r="N17" t="str">
            <v>01</v>
          </cell>
          <cell r="O17" t="str">
            <v>15</v>
          </cell>
          <cell r="P17" t="str">
            <v>贵州省安顺市西秀区胶泥村</v>
          </cell>
          <cell r="Q17" t="str">
            <v>大专</v>
          </cell>
          <cell r="R17" t="str">
            <v>贵州交通职业技术学院 安全技术与管理</v>
          </cell>
          <cell r="S17">
            <v>18788666694</v>
          </cell>
          <cell r="T17">
            <v>19338534818</v>
          </cell>
        </row>
        <row r="18">
          <cell r="F18" t="str">
            <v>522501198909181696</v>
          </cell>
          <cell r="G18" t="str">
            <v>1989-09-18</v>
          </cell>
          <cell r="H18">
            <v>32</v>
          </cell>
          <cell r="I18" t="str">
            <v>否</v>
          </cell>
          <cell r="J18" t="str">
            <v>无</v>
          </cell>
          <cell r="K18" t="str">
            <v>留置科看护</v>
          </cell>
        </row>
        <row r="18">
          <cell r="N18" t="str">
            <v>01</v>
          </cell>
          <cell r="O18" t="str">
            <v>16</v>
          </cell>
          <cell r="P18" t="str">
            <v>贵州省安顺市西秀区南水路</v>
          </cell>
          <cell r="Q18" t="str">
            <v>大专</v>
          </cell>
          <cell r="R18" t="str">
            <v>国家开放大学 法学</v>
          </cell>
          <cell r="S18">
            <v>19185037356</v>
          </cell>
          <cell r="T18">
            <v>19185039503</v>
          </cell>
        </row>
        <row r="19">
          <cell r="F19" t="str">
            <v>522501199507061610</v>
          </cell>
          <cell r="G19" t="str">
            <v>1995-07-06</v>
          </cell>
          <cell r="H19">
            <v>26</v>
          </cell>
          <cell r="I19" t="str">
            <v>否</v>
          </cell>
          <cell r="J19" t="str">
            <v>无</v>
          </cell>
          <cell r="K19" t="str">
            <v>留置科看护</v>
          </cell>
        </row>
        <row r="19">
          <cell r="N19" t="str">
            <v>01</v>
          </cell>
          <cell r="O19" t="str">
            <v>17</v>
          </cell>
          <cell r="P19" t="str">
            <v>贵州省安顺市西秀区麒麟小区</v>
          </cell>
          <cell r="Q19" t="str">
            <v>大专</v>
          </cell>
          <cell r="R19" t="str">
            <v>安顺职业技术学院 计算机应用技术</v>
          </cell>
          <cell r="S19">
            <v>18685432557</v>
          </cell>
          <cell r="T19">
            <v>18608538876</v>
          </cell>
        </row>
        <row r="20">
          <cell r="F20" t="str">
            <v>522501199602174613</v>
          </cell>
          <cell r="G20" t="str">
            <v>1996-02-17</v>
          </cell>
          <cell r="H20">
            <v>26</v>
          </cell>
          <cell r="I20" t="str">
            <v>是</v>
          </cell>
        </row>
        <row r="20">
          <cell r="K20" t="str">
            <v>留置科看护</v>
          </cell>
        </row>
        <row r="20">
          <cell r="N20" t="str">
            <v>01</v>
          </cell>
          <cell r="O20" t="str">
            <v>18</v>
          </cell>
          <cell r="P20" t="str">
            <v>贵州省安顺市西秀区东屯乡</v>
          </cell>
          <cell r="Q20" t="str">
            <v>大专</v>
          </cell>
          <cell r="R20" t="str">
            <v>中国传媒大学 工商管理</v>
          </cell>
          <cell r="S20">
            <v>18008950102</v>
          </cell>
          <cell r="T20">
            <v>19984431015</v>
          </cell>
        </row>
        <row r="21">
          <cell r="F21" t="str">
            <v>522501198710101636</v>
          </cell>
          <cell r="G21" t="str">
            <v>1987-10-10</v>
          </cell>
          <cell r="H21">
            <v>34</v>
          </cell>
          <cell r="I21" t="str">
            <v>否</v>
          </cell>
          <cell r="J21" t="str">
            <v>无</v>
          </cell>
          <cell r="K21" t="str">
            <v>留置科看护</v>
          </cell>
        </row>
        <row r="21">
          <cell r="N21" t="str">
            <v>01</v>
          </cell>
          <cell r="O21" t="str">
            <v>19</v>
          </cell>
          <cell r="P21" t="str">
            <v>贵州省安顺市蓬塞斯花园</v>
          </cell>
          <cell r="Q21" t="str">
            <v>大专</v>
          </cell>
          <cell r="R21" t="str">
            <v>中央广播电视大学 水利水电工程与管理</v>
          </cell>
          <cell r="S21">
            <v>18083356578</v>
          </cell>
          <cell r="T21">
            <v>13124617212</v>
          </cell>
        </row>
        <row r="22">
          <cell r="F22" t="str">
            <v>522526200005220012</v>
          </cell>
          <cell r="G22" t="str">
            <v>2000-05-22</v>
          </cell>
          <cell r="H22">
            <v>22</v>
          </cell>
          <cell r="I22" t="str">
            <v>否</v>
          </cell>
          <cell r="J22" t="str">
            <v>无</v>
          </cell>
          <cell r="K22" t="str">
            <v>留置科看护</v>
          </cell>
        </row>
        <row r="22">
          <cell r="N22" t="str">
            <v>01</v>
          </cell>
          <cell r="O22" t="str">
            <v>20</v>
          </cell>
          <cell r="P22" t="str">
            <v>贵州省安顺市平坝区炮仗街</v>
          </cell>
          <cell r="Q22" t="str">
            <v>中专</v>
          </cell>
          <cell r="R22" t="str">
            <v>贵州省职业技术学院 铁道电气化</v>
          </cell>
          <cell r="S22">
            <v>18334071284</v>
          </cell>
          <cell r="T22">
            <v>13595391951</v>
          </cell>
        </row>
        <row r="23">
          <cell r="F23" t="str">
            <v>522501200102143613</v>
          </cell>
          <cell r="G23" t="str">
            <v>2001-02-14</v>
          </cell>
          <cell r="H23">
            <v>21</v>
          </cell>
          <cell r="I23" t="str">
            <v>否</v>
          </cell>
          <cell r="J23" t="str">
            <v>无</v>
          </cell>
          <cell r="K23" t="str">
            <v>留置科看护</v>
          </cell>
        </row>
        <row r="23">
          <cell r="N23" t="str">
            <v>01</v>
          </cell>
          <cell r="O23" t="str">
            <v>21</v>
          </cell>
          <cell r="P23" t="str">
            <v>贵州省安顺市西秀区宋旗镇</v>
          </cell>
          <cell r="Q23" t="str">
            <v>大专</v>
          </cell>
          <cell r="R23" t="str">
            <v>安顺职业技术学院</v>
          </cell>
          <cell r="S23">
            <v>18334001065</v>
          </cell>
          <cell r="T23">
            <v>13049500610</v>
          </cell>
        </row>
        <row r="24">
          <cell r="F24" t="str">
            <v>522530199803180034</v>
          </cell>
          <cell r="G24" t="str">
            <v>1998-03-18</v>
          </cell>
          <cell r="H24">
            <v>24</v>
          </cell>
          <cell r="I24" t="str">
            <v>否</v>
          </cell>
          <cell r="J24" t="str">
            <v>无</v>
          </cell>
          <cell r="K24" t="str">
            <v>留置科看护</v>
          </cell>
        </row>
        <row r="24">
          <cell r="N24" t="str">
            <v>01</v>
          </cell>
          <cell r="O24" t="str">
            <v>22</v>
          </cell>
          <cell r="P24" t="str">
            <v>贵州省安顺市紫云县松山镇</v>
          </cell>
          <cell r="Q24" t="str">
            <v>大专</v>
          </cell>
          <cell r="R24" t="str">
            <v>安顺市城市职业学院 工程测量技术</v>
          </cell>
          <cell r="S24">
            <v>13985710725</v>
          </cell>
          <cell r="T24">
            <v>13721551236</v>
          </cell>
        </row>
        <row r="25">
          <cell r="F25" t="str">
            <v>522530199812030935</v>
          </cell>
          <cell r="G25" t="str">
            <v>1998-12-03</v>
          </cell>
          <cell r="H25">
            <v>23</v>
          </cell>
          <cell r="I25" t="str">
            <v>否</v>
          </cell>
          <cell r="J25" t="str">
            <v>无</v>
          </cell>
          <cell r="K25" t="str">
            <v>留置科看护</v>
          </cell>
        </row>
        <row r="25">
          <cell r="N25" t="str">
            <v>01</v>
          </cell>
          <cell r="O25" t="str">
            <v>23</v>
          </cell>
          <cell r="P25" t="str">
            <v>贵州省安顺市紫云县猫营镇</v>
          </cell>
          <cell r="Q25" t="str">
            <v>大专</v>
          </cell>
          <cell r="R25" t="str">
            <v>贵州航空职业技术学院</v>
          </cell>
          <cell r="S25">
            <v>15885720247</v>
          </cell>
          <cell r="T25">
            <v>18744737213</v>
          </cell>
        </row>
        <row r="26">
          <cell r="F26" t="str">
            <v>52252819970916241X</v>
          </cell>
          <cell r="G26" t="str">
            <v>1997-09-16</v>
          </cell>
          <cell r="H26">
            <v>24</v>
          </cell>
          <cell r="I26" t="str">
            <v>否</v>
          </cell>
          <cell r="J26" t="str">
            <v>无</v>
          </cell>
          <cell r="K26" t="str">
            <v>留置科看护</v>
          </cell>
        </row>
        <row r="26">
          <cell r="N26" t="str">
            <v>01</v>
          </cell>
          <cell r="O26" t="str">
            <v>24</v>
          </cell>
          <cell r="P26" t="str">
            <v>贵州省安顺市镇宁县红树东方</v>
          </cell>
          <cell r="Q26" t="str">
            <v>大专</v>
          </cell>
          <cell r="R26" t="str">
            <v>贵州交通职业技术学院 空中乘务</v>
          </cell>
          <cell r="S26">
            <v>15985308064</v>
          </cell>
          <cell r="T26">
            <v>18608534747</v>
          </cell>
        </row>
        <row r="27">
          <cell r="F27" t="str">
            <v>52252919970223005X</v>
          </cell>
          <cell r="G27" t="str">
            <v>1997-02-23</v>
          </cell>
          <cell r="H27">
            <v>25</v>
          </cell>
          <cell r="I27" t="str">
            <v>否</v>
          </cell>
          <cell r="J27" t="str">
            <v>无</v>
          </cell>
          <cell r="K27" t="str">
            <v>留置科看护</v>
          </cell>
        </row>
        <row r="27">
          <cell r="N27" t="str">
            <v>01</v>
          </cell>
          <cell r="O27" t="str">
            <v>25</v>
          </cell>
          <cell r="P27" t="str">
            <v>贵州省安顺市镇宁县白马湖街道</v>
          </cell>
          <cell r="Q27" t="str">
            <v>大专</v>
          </cell>
          <cell r="R27" t="str">
            <v>安顺市职业技术学院 数控专业</v>
          </cell>
          <cell r="S27">
            <v>18722754807</v>
          </cell>
          <cell r="T27">
            <v>13648533984</v>
          </cell>
        </row>
        <row r="28">
          <cell r="F28" t="str">
            <v>52250119940718121X</v>
          </cell>
          <cell r="G28" t="str">
            <v>1994-07-18</v>
          </cell>
          <cell r="H28">
            <v>27</v>
          </cell>
          <cell r="I28" t="str">
            <v>否</v>
          </cell>
          <cell r="J28" t="str">
            <v>无</v>
          </cell>
          <cell r="K28" t="str">
            <v>留置科看护</v>
          </cell>
        </row>
        <row r="28">
          <cell r="N28" t="str">
            <v>01</v>
          </cell>
          <cell r="O28" t="str">
            <v>26</v>
          </cell>
          <cell r="P28" t="str">
            <v>贵州省安顺市西秀区中华北路荣城</v>
          </cell>
          <cell r="Q28" t="str">
            <v>大专</v>
          </cell>
          <cell r="R28" t="str">
            <v>贵州职业技术学院</v>
          </cell>
          <cell r="S28">
            <v>18685352018</v>
          </cell>
          <cell r="T28">
            <v>18685369715</v>
          </cell>
        </row>
        <row r="29">
          <cell r="F29" t="str">
            <v>522501199908170834</v>
          </cell>
          <cell r="G29" t="str">
            <v>1999-08-17</v>
          </cell>
          <cell r="H29">
            <v>22</v>
          </cell>
          <cell r="I29" t="str">
            <v>否</v>
          </cell>
          <cell r="J29" t="str">
            <v>无</v>
          </cell>
          <cell r="K29" t="str">
            <v>留置科看护</v>
          </cell>
        </row>
        <row r="29">
          <cell r="N29" t="str">
            <v>01</v>
          </cell>
          <cell r="O29" t="str">
            <v>27</v>
          </cell>
          <cell r="P29" t="str">
            <v>贵州省安顺市西秀区盔甲山路</v>
          </cell>
          <cell r="Q29" t="str">
            <v>高中</v>
          </cell>
          <cell r="R29" t="str">
            <v>贵阳城市职业学院</v>
          </cell>
          <cell r="S29">
            <v>13027890990</v>
          </cell>
          <cell r="T29">
            <v>18385433157</v>
          </cell>
        </row>
        <row r="30">
          <cell r="F30" t="str">
            <v>522501199610261215</v>
          </cell>
          <cell r="G30" t="str">
            <v>1996-10-26</v>
          </cell>
          <cell r="H30">
            <v>25</v>
          </cell>
          <cell r="I30" t="str">
            <v>否</v>
          </cell>
          <cell r="J30" t="str">
            <v>无</v>
          </cell>
          <cell r="K30" t="str">
            <v>留置科看护</v>
          </cell>
        </row>
        <row r="30">
          <cell r="N30" t="str">
            <v>01</v>
          </cell>
          <cell r="O30" t="str">
            <v>28</v>
          </cell>
          <cell r="P30" t="str">
            <v>贵州省安顺市西秀区中华西路</v>
          </cell>
          <cell r="Q30" t="str">
            <v>中专</v>
          </cell>
          <cell r="R30" t="str">
            <v>贵州省机械职业技术学校 数控</v>
          </cell>
          <cell r="S30">
            <v>15685377001</v>
          </cell>
          <cell r="T30">
            <v>15985317760</v>
          </cell>
        </row>
        <row r="31">
          <cell r="F31" t="str">
            <v>520424200002020031</v>
          </cell>
          <cell r="G31" t="str">
            <v>2000-02-02</v>
          </cell>
          <cell r="H31">
            <v>22</v>
          </cell>
          <cell r="I31" t="str">
            <v>否</v>
          </cell>
          <cell r="J31" t="str">
            <v>无</v>
          </cell>
          <cell r="K31" t="str">
            <v>留置科看护</v>
          </cell>
        </row>
        <row r="31">
          <cell r="N31" t="str">
            <v>01</v>
          </cell>
          <cell r="O31" t="str">
            <v>29</v>
          </cell>
          <cell r="P31" t="str">
            <v>贵州省安顺市关岭县</v>
          </cell>
          <cell r="Q31" t="str">
            <v>中专</v>
          </cell>
          <cell r="R31" t="str">
            <v>安顺职业技术学院 旅游服务与管理</v>
          </cell>
          <cell r="S31">
            <v>18085374774</v>
          </cell>
          <cell r="T31">
            <v>18785309280</v>
          </cell>
        </row>
        <row r="32">
          <cell r="F32" t="str">
            <v>522529199810184839</v>
          </cell>
          <cell r="G32" t="str">
            <v>1998-10-18</v>
          </cell>
          <cell r="H32">
            <v>23</v>
          </cell>
          <cell r="I32" t="str">
            <v>否</v>
          </cell>
          <cell r="J32" t="str">
            <v>无</v>
          </cell>
          <cell r="K32" t="str">
            <v>留置科看护</v>
          </cell>
        </row>
        <row r="32">
          <cell r="N32" t="str">
            <v>01</v>
          </cell>
          <cell r="O32" t="str">
            <v>30</v>
          </cell>
          <cell r="P32" t="str">
            <v>贵州省安顺市镇宁本寨</v>
          </cell>
          <cell r="Q32" t="str">
            <v>本科</v>
          </cell>
          <cell r="R32" t="str">
            <v>安顺学院 艺术设计学</v>
          </cell>
          <cell r="S32">
            <v>18788674472</v>
          </cell>
          <cell r="T32">
            <v>17684136724</v>
          </cell>
        </row>
        <row r="33">
          <cell r="F33" t="str">
            <v>52250119971222065X</v>
          </cell>
          <cell r="G33" t="str">
            <v>1997-12-22</v>
          </cell>
          <cell r="H33">
            <v>24</v>
          </cell>
          <cell r="I33" t="str">
            <v>否</v>
          </cell>
          <cell r="J33" t="str">
            <v>无</v>
          </cell>
          <cell r="K33" t="str">
            <v>留置科看护</v>
          </cell>
        </row>
        <row r="33">
          <cell r="N33" t="str">
            <v>01</v>
          </cell>
          <cell r="O33" t="str">
            <v>31</v>
          </cell>
          <cell r="P33" t="str">
            <v>贵州省安顺市西秀区宁谷镇</v>
          </cell>
          <cell r="Q33" t="str">
            <v>大专</v>
          </cell>
          <cell r="R33" t="str">
            <v>安顺学院 旅游管理</v>
          </cell>
          <cell r="S33">
            <v>13698500414</v>
          </cell>
          <cell r="T33">
            <v>13127520094</v>
          </cell>
        </row>
        <row r="34">
          <cell r="F34" t="str">
            <v>522501199104272018</v>
          </cell>
          <cell r="G34">
            <v>1991.04</v>
          </cell>
          <cell r="H34">
            <v>32</v>
          </cell>
          <cell r="I34" t="str">
            <v>否</v>
          </cell>
          <cell r="J34" t="str">
            <v>无</v>
          </cell>
          <cell r="K34" t="str">
            <v>留置科看护</v>
          </cell>
        </row>
        <row r="34">
          <cell r="N34" t="str">
            <v>01</v>
          </cell>
          <cell r="O34" t="str">
            <v>32</v>
          </cell>
          <cell r="P34" t="str">
            <v>安顺市西秀区华西西山村103号</v>
          </cell>
          <cell r="Q34" t="str">
            <v>大专</v>
          </cell>
          <cell r="R34" t="str">
            <v>安顺学院、房地产经营与估价</v>
          </cell>
          <cell r="S34">
            <v>18785381717</v>
          </cell>
          <cell r="T34">
            <v>18786642624</v>
          </cell>
        </row>
        <row r="35">
          <cell r="F35" t="str">
            <v>522501200008222833</v>
          </cell>
          <cell r="G35">
            <v>2000.08</v>
          </cell>
          <cell r="H35">
            <v>23</v>
          </cell>
          <cell r="I35" t="str">
            <v>否</v>
          </cell>
          <cell r="J35" t="str">
            <v>无</v>
          </cell>
          <cell r="K35" t="str">
            <v>留置科看护</v>
          </cell>
        </row>
        <row r="35">
          <cell r="N35" t="str">
            <v>01</v>
          </cell>
          <cell r="O35" t="str">
            <v>33</v>
          </cell>
          <cell r="P35" t="str">
            <v>安顺西秀区幺铺镇下坝村</v>
          </cell>
          <cell r="Q35" t="str">
            <v>大专</v>
          </cell>
          <cell r="R35" t="str">
            <v>安顺职业技术学院</v>
          </cell>
          <cell r="S35">
            <v>18334109783</v>
          </cell>
          <cell r="T35">
            <v>17586744004</v>
          </cell>
        </row>
        <row r="36">
          <cell r="F36" t="str">
            <v>522501200011033611</v>
          </cell>
          <cell r="G36">
            <v>2000.11</v>
          </cell>
          <cell r="H36">
            <v>23</v>
          </cell>
          <cell r="I36" t="str">
            <v>否</v>
          </cell>
          <cell r="J36" t="str">
            <v>无</v>
          </cell>
          <cell r="K36" t="str">
            <v>留置科看护</v>
          </cell>
        </row>
        <row r="36">
          <cell r="N36" t="str">
            <v>01</v>
          </cell>
          <cell r="O36" t="str">
            <v>34</v>
          </cell>
          <cell r="P36" t="str">
            <v>安顺市西秀区宋旗镇大云村</v>
          </cell>
          <cell r="Q36" t="str">
            <v>大专</v>
          </cell>
          <cell r="R36" t="str">
            <v>贵州职业技术学院 空中乘务</v>
          </cell>
          <cell r="S36">
            <v>18275174556</v>
          </cell>
          <cell r="T36">
            <v>18083646453</v>
          </cell>
        </row>
        <row r="37">
          <cell r="F37" t="str">
            <v>522501199404150434</v>
          </cell>
          <cell r="G37">
            <v>1994.04</v>
          </cell>
          <cell r="H37">
            <v>29</v>
          </cell>
          <cell r="I37" t="str">
            <v>否</v>
          </cell>
          <cell r="J37" t="str">
            <v>无</v>
          </cell>
          <cell r="K37" t="str">
            <v>留置科看护</v>
          </cell>
        </row>
        <row r="37">
          <cell r="N37" t="str">
            <v>01</v>
          </cell>
          <cell r="O37" t="str">
            <v>35</v>
          </cell>
          <cell r="P37" t="str">
            <v>安顺市西秀区家运天城</v>
          </cell>
          <cell r="Q37" t="str">
            <v>大专</v>
          </cell>
          <cell r="R37" t="str">
            <v>日照职业技术学院</v>
          </cell>
          <cell r="S37">
            <v>15308536594</v>
          </cell>
        </row>
        <row r="38">
          <cell r="F38" t="str">
            <v>522501199704021618</v>
          </cell>
          <cell r="G38">
            <v>1997.04</v>
          </cell>
          <cell r="H38">
            <v>26</v>
          </cell>
          <cell r="I38" t="str">
            <v>否</v>
          </cell>
          <cell r="J38" t="str">
            <v>无</v>
          </cell>
          <cell r="K38" t="str">
            <v>留置科看护</v>
          </cell>
        </row>
        <row r="38">
          <cell r="N38" t="str">
            <v>01</v>
          </cell>
          <cell r="O38" t="str">
            <v>36</v>
          </cell>
          <cell r="P38" t="str">
            <v>安顺市西秀区东关办事处虹山村</v>
          </cell>
          <cell r="Q38" t="str">
            <v>高中</v>
          </cell>
          <cell r="R38" t="str">
            <v>安顺西秀区高级中学</v>
          </cell>
          <cell r="S38">
            <v>17585177242</v>
          </cell>
          <cell r="T38">
            <v>13638194763</v>
          </cell>
        </row>
        <row r="39">
          <cell r="F39" t="str">
            <v>522501199803167356</v>
          </cell>
          <cell r="G39">
            <v>1998.03</v>
          </cell>
          <cell r="H39">
            <v>25</v>
          </cell>
          <cell r="I39" t="str">
            <v>否</v>
          </cell>
          <cell r="J39" t="str">
            <v>无</v>
          </cell>
          <cell r="K39" t="str">
            <v>留置科看护</v>
          </cell>
        </row>
        <row r="39">
          <cell r="N39" t="str">
            <v>01</v>
          </cell>
          <cell r="O39" t="str">
            <v>37</v>
          </cell>
          <cell r="P39" t="str">
            <v>安顺市西秀区黄果树大街南华变电站</v>
          </cell>
          <cell r="Q39" t="str">
            <v>本科</v>
          </cell>
          <cell r="R39" t="str">
            <v>贵州医科大学、应用心理学</v>
          </cell>
          <cell r="S39">
            <v>18885302253</v>
          </cell>
          <cell r="T39">
            <v>18788669872</v>
          </cell>
        </row>
        <row r="40">
          <cell r="F40" t="str">
            <v>522501199110169412</v>
          </cell>
          <cell r="G40">
            <v>1991.1</v>
          </cell>
          <cell r="H40">
            <v>32</v>
          </cell>
          <cell r="I40" t="str">
            <v>否</v>
          </cell>
          <cell r="J40" t="str">
            <v>无</v>
          </cell>
          <cell r="K40" t="str">
            <v>留置科看护</v>
          </cell>
        </row>
        <row r="40">
          <cell r="N40" t="str">
            <v>01</v>
          </cell>
          <cell r="O40" t="str">
            <v>38</v>
          </cell>
          <cell r="P40" t="str">
            <v>安顺市西秀区龙宫镇</v>
          </cell>
          <cell r="Q40" t="str">
            <v>本科</v>
          </cell>
          <cell r="R40" t="str">
            <v>辽宁科技大学</v>
          </cell>
          <cell r="S40">
            <v>18224731306</v>
          </cell>
        </row>
        <row r="41">
          <cell r="F41" t="str">
            <v>522527199703070032</v>
          </cell>
          <cell r="G41">
            <v>1997.03</v>
          </cell>
          <cell r="H41">
            <v>26</v>
          </cell>
          <cell r="I41" t="str">
            <v>否</v>
          </cell>
          <cell r="J41" t="str">
            <v>无</v>
          </cell>
          <cell r="K41" t="str">
            <v>留置科看护</v>
          </cell>
        </row>
        <row r="41">
          <cell r="N41" t="str">
            <v>01</v>
          </cell>
          <cell r="O41" t="str">
            <v>39</v>
          </cell>
          <cell r="P41" t="str">
            <v>安顺市普定县黄桶街道</v>
          </cell>
          <cell r="Q41" t="str">
            <v>本科</v>
          </cell>
          <cell r="R41" t="str">
            <v>贵州民族大学、
人力资源管理</v>
          </cell>
          <cell r="S41">
            <v>13885364725</v>
          </cell>
          <cell r="T41">
            <v>18724744370</v>
          </cell>
        </row>
        <row r="42">
          <cell r="F42" t="str">
            <v>522501198805119417</v>
          </cell>
          <cell r="G42">
            <v>1988.05</v>
          </cell>
          <cell r="H42">
            <v>35</v>
          </cell>
          <cell r="I42" t="str">
            <v>否</v>
          </cell>
          <cell r="J42" t="str">
            <v>无</v>
          </cell>
          <cell r="K42" t="str">
            <v>留置科看护</v>
          </cell>
        </row>
        <row r="42">
          <cell r="N42" t="str">
            <v>01</v>
          </cell>
          <cell r="O42" t="str">
            <v>40</v>
          </cell>
          <cell r="P42" t="str">
            <v>安顺市家喻五洲</v>
          </cell>
          <cell r="Q42" t="str">
            <v>大专</v>
          </cell>
          <cell r="R42" t="str">
            <v>中央广播电视大学</v>
          </cell>
          <cell r="S42">
            <v>18508538802</v>
          </cell>
          <cell r="T42">
            <v>13595345101</v>
          </cell>
        </row>
        <row r="43">
          <cell r="F43" t="str">
            <v>522501198910102035</v>
          </cell>
          <cell r="G43">
            <v>1989.1</v>
          </cell>
          <cell r="H43">
            <v>34</v>
          </cell>
          <cell r="I43" t="str">
            <v>否</v>
          </cell>
          <cell r="J43" t="str">
            <v>无</v>
          </cell>
          <cell r="K43" t="str">
            <v>留置科看护</v>
          </cell>
        </row>
        <row r="43">
          <cell r="N43" t="str">
            <v>01</v>
          </cell>
          <cell r="O43" t="str">
            <v>41</v>
          </cell>
          <cell r="P43" t="str">
            <v>安顺市西秀区华西办事处汪家山村</v>
          </cell>
          <cell r="Q43" t="str">
            <v>大专</v>
          </cell>
          <cell r="R43" t="str">
            <v>国家开发大学、行政管理</v>
          </cell>
          <cell r="S43">
            <v>18708531836</v>
          </cell>
          <cell r="T43">
            <v>18788651366</v>
          </cell>
        </row>
        <row r="44">
          <cell r="F44" t="str">
            <v>522425200108238715</v>
          </cell>
          <cell r="G44">
            <v>2001.08</v>
          </cell>
          <cell r="H44">
            <v>22</v>
          </cell>
          <cell r="I44" t="str">
            <v>否</v>
          </cell>
          <cell r="J44" t="str">
            <v>无</v>
          </cell>
          <cell r="K44" t="str">
            <v>留置科看护</v>
          </cell>
        </row>
        <row r="44">
          <cell r="N44" t="str">
            <v>01</v>
          </cell>
          <cell r="O44" t="str">
            <v>42</v>
          </cell>
          <cell r="P44" t="str">
            <v>安顺市西秀区玉龙南路龙井小区</v>
          </cell>
          <cell r="Q44" t="str">
            <v>大专</v>
          </cell>
          <cell r="R44" t="str">
            <v>江苏财经职业技术学院
汽车检测与维修</v>
          </cell>
          <cell r="S44">
            <v>13027899193</v>
          </cell>
          <cell r="T44">
            <v>18083390369</v>
          </cell>
        </row>
        <row r="45">
          <cell r="F45" t="str">
            <v>522501199912183638</v>
          </cell>
          <cell r="G45">
            <v>1999.12</v>
          </cell>
          <cell r="H45">
            <v>24</v>
          </cell>
          <cell r="I45" t="str">
            <v>否</v>
          </cell>
          <cell r="J45" t="str">
            <v>无</v>
          </cell>
          <cell r="K45" t="str">
            <v>留置科看护</v>
          </cell>
        </row>
        <row r="45">
          <cell r="N45" t="str">
            <v>01</v>
          </cell>
          <cell r="O45" t="str">
            <v>43</v>
          </cell>
          <cell r="P45" t="str">
            <v>安顺市西秀区宋旗镇猫洞村</v>
          </cell>
          <cell r="Q45" t="str">
            <v>高中</v>
          </cell>
          <cell r="R45" t="str">
            <v>开发区高级中学</v>
          </cell>
          <cell r="S45">
            <v>18722705226</v>
          </cell>
          <cell r="T45">
            <v>13985733667</v>
          </cell>
        </row>
        <row r="46">
          <cell r="F46" t="str">
            <v>522528199812223612</v>
          </cell>
          <cell r="G46">
            <v>1998.12</v>
          </cell>
          <cell r="H46">
            <v>25</v>
          </cell>
          <cell r="I46" t="str">
            <v>否</v>
          </cell>
          <cell r="J46" t="str">
            <v>无</v>
          </cell>
          <cell r="K46" t="str">
            <v>留置科看护</v>
          </cell>
        </row>
        <row r="46">
          <cell r="N46" t="str">
            <v>01</v>
          </cell>
          <cell r="O46" t="str">
            <v>44</v>
          </cell>
          <cell r="P46" t="str">
            <v>安顺市关岭县八角村</v>
          </cell>
          <cell r="Q46" t="str">
            <v>大专</v>
          </cell>
          <cell r="R46" t="str">
            <v>武汉体育学院</v>
          </cell>
          <cell r="S46">
            <v>16607247153</v>
          </cell>
          <cell r="T46">
            <v>13158135286</v>
          </cell>
        </row>
        <row r="47">
          <cell r="F47" t="str">
            <v>52252619940203201X</v>
          </cell>
          <cell r="G47">
            <v>1994.02</v>
          </cell>
          <cell r="H47">
            <v>29</v>
          </cell>
          <cell r="I47" t="str">
            <v>否</v>
          </cell>
          <cell r="J47" t="str">
            <v>无</v>
          </cell>
          <cell r="K47" t="str">
            <v>留置科看护</v>
          </cell>
        </row>
        <row r="47">
          <cell r="N47" t="str">
            <v>01</v>
          </cell>
          <cell r="O47" t="str">
            <v>45</v>
          </cell>
          <cell r="P47" t="str">
            <v>安顺市平坝县羊昌乡深冲村</v>
          </cell>
          <cell r="Q47" t="str">
            <v>本科</v>
          </cell>
          <cell r="R47" t="str">
            <v>三亚学院、工商管理</v>
          </cell>
          <cell r="S47">
            <v>18689185211</v>
          </cell>
          <cell r="T47">
            <v>18685435878</v>
          </cell>
        </row>
        <row r="48">
          <cell r="F48" t="str">
            <v>522530198812081332</v>
          </cell>
          <cell r="G48">
            <v>1988.12</v>
          </cell>
          <cell r="H48">
            <v>35</v>
          </cell>
          <cell r="I48" t="str">
            <v>否</v>
          </cell>
          <cell r="J48" t="str">
            <v>无</v>
          </cell>
          <cell r="K48" t="str">
            <v>留置科看护</v>
          </cell>
        </row>
        <row r="48">
          <cell r="N48" t="str">
            <v>01</v>
          </cell>
          <cell r="O48" t="str">
            <v>46</v>
          </cell>
          <cell r="P48" t="str">
            <v>安顺市紫云县板当镇大坝村</v>
          </cell>
          <cell r="Q48" t="str">
            <v>本科</v>
          </cell>
          <cell r="R48" t="str">
            <v>中南财政法大学、物流管理</v>
          </cell>
          <cell r="S48">
            <v>18286367428</v>
          </cell>
          <cell r="T48">
            <v>13658538434</v>
          </cell>
        </row>
        <row r="49">
          <cell r="F49" t="str">
            <v>522501199102111632</v>
          </cell>
          <cell r="G49">
            <v>1991.02</v>
          </cell>
          <cell r="H49">
            <v>32</v>
          </cell>
          <cell r="I49" t="str">
            <v>否</v>
          </cell>
          <cell r="J49" t="str">
            <v>无</v>
          </cell>
          <cell r="K49" t="str">
            <v>留置科看护</v>
          </cell>
        </row>
        <row r="49">
          <cell r="N49" t="str">
            <v>01</v>
          </cell>
          <cell r="O49" t="str">
            <v>47</v>
          </cell>
          <cell r="P49" t="str">
            <v>安顺市西秀区东关办事处摆家屯村</v>
          </cell>
          <cell r="Q49" t="str">
            <v>中专</v>
          </cell>
          <cell r="R49" t="str">
            <v>安顺职业技术学院、计算机</v>
          </cell>
          <cell r="S49">
            <v>17678939804</v>
          </cell>
          <cell r="T49">
            <v>17308532331</v>
          </cell>
        </row>
        <row r="50">
          <cell r="F50" t="str">
            <v>522529199610160015</v>
          </cell>
          <cell r="G50">
            <v>1996.1</v>
          </cell>
          <cell r="H50">
            <v>27</v>
          </cell>
          <cell r="I50" t="str">
            <v>否</v>
          </cell>
          <cell r="J50" t="str">
            <v>无</v>
          </cell>
          <cell r="K50" t="str">
            <v>留置科看护</v>
          </cell>
        </row>
        <row r="50">
          <cell r="N50" t="str">
            <v>01</v>
          </cell>
          <cell r="O50" t="str">
            <v>48</v>
          </cell>
          <cell r="P50" t="str">
            <v>安顺市镇宁县城关镇八角岩</v>
          </cell>
          <cell r="Q50" t="str">
            <v>本科</v>
          </cell>
          <cell r="R50" t="str">
            <v>湖北民族学院、
政治学与行政学</v>
          </cell>
          <cell r="S50">
            <v>18286325240</v>
          </cell>
          <cell r="T50">
            <v>18085304086</v>
          </cell>
        </row>
        <row r="51">
          <cell r="F51" t="str">
            <v>522501200011205532</v>
          </cell>
          <cell r="G51">
            <v>2000.11</v>
          </cell>
          <cell r="H51">
            <v>23</v>
          </cell>
          <cell r="I51" t="str">
            <v>否</v>
          </cell>
          <cell r="J51" t="str">
            <v>无</v>
          </cell>
          <cell r="K51" t="str">
            <v>留置科看护</v>
          </cell>
        </row>
        <row r="51">
          <cell r="N51" t="str">
            <v>01</v>
          </cell>
          <cell r="O51" t="str">
            <v>49</v>
          </cell>
          <cell r="P51" t="str">
            <v>安顺市西秀区蔡官镇交椅村</v>
          </cell>
          <cell r="Q51" t="str">
            <v>大专</v>
          </cell>
          <cell r="R51" t="str">
            <v>安顺职业技术学院</v>
          </cell>
          <cell r="S51">
            <v>17685232114</v>
          </cell>
          <cell r="T51">
            <v>18185383386</v>
          </cell>
        </row>
        <row r="52">
          <cell r="F52" t="str">
            <v>5225201199801150411</v>
          </cell>
          <cell r="G52">
            <v>1998.01</v>
          </cell>
          <cell r="H52">
            <v>25</v>
          </cell>
          <cell r="I52" t="str">
            <v>否</v>
          </cell>
          <cell r="J52" t="str">
            <v>无</v>
          </cell>
          <cell r="K52" t="str">
            <v>留置科看护</v>
          </cell>
        </row>
        <row r="52">
          <cell r="N52" t="str">
            <v>01</v>
          </cell>
          <cell r="O52" t="str">
            <v>50</v>
          </cell>
          <cell r="P52" t="str">
            <v>鞍山市南水路法院</v>
          </cell>
          <cell r="Q52" t="str">
            <v>本科</v>
          </cell>
          <cell r="R52" t="str">
            <v>长江师范学院、土木工程</v>
          </cell>
          <cell r="S52">
            <v>17602376085</v>
          </cell>
          <cell r="T52">
            <v>13985327058</v>
          </cell>
        </row>
        <row r="53">
          <cell r="F53" t="str">
            <v>522501199903300011</v>
          </cell>
          <cell r="G53">
            <v>1999.03</v>
          </cell>
          <cell r="H53">
            <v>24</v>
          </cell>
          <cell r="I53" t="str">
            <v>否</v>
          </cell>
          <cell r="J53" t="str">
            <v>无</v>
          </cell>
          <cell r="K53" t="str">
            <v>留置科看护</v>
          </cell>
        </row>
        <row r="53">
          <cell r="N53" t="str">
            <v>01</v>
          </cell>
          <cell r="O53" t="str">
            <v>51</v>
          </cell>
          <cell r="P53" t="str">
            <v>安顺市西秀区家喻五洲</v>
          </cell>
          <cell r="Q53" t="str">
            <v>大专</v>
          </cell>
          <cell r="R53" t="str">
            <v>贵州职业技术学院</v>
          </cell>
          <cell r="S53">
            <v>18224634334</v>
          </cell>
          <cell r="T53">
            <v>13885390764</v>
          </cell>
        </row>
        <row r="54">
          <cell r="F54" t="str">
            <v>52252619970320265X</v>
          </cell>
          <cell r="G54">
            <v>1997.03</v>
          </cell>
          <cell r="H54">
            <v>26</v>
          </cell>
          <cell r="I54" t="str">
            <v>否</v>
          </cell>
          <cell r="J54" t="str">
            <v>无</v>
          </cell>
          <cell r="K54" t="str">
            <v>留置科看护</v>
          </cell>
        </row>
        <row r="54">
          <cell r="N54" t="str">
            <v>01</v>
          </cell>
          <cell r="O54" t="str">
            <v>52</v>
          </cell>
          <cell r="P54" t="str">
            <v>安顺市平坝县马场镇马路村</v>
          </cell>
          <cell r="Q54" t="str">
            <v>中专</v>
          </cell>
          <cell r="R54" t="str">
            <v>中国计算机函数学院</v>
          </cell>
          <cell r="S54">
            <v>18198546202</v>
          </cell>
          <cell r="T54">
            <v>15685373488</v>
          </cell>
        </row>
        <row r="55">
          <cell r="F55" t="str">
            <v>522530198803214113</v>
          </cell>
          <cell r="G55">
            <v>1988.03</v>
          </cell>
          <cell r="H55">
            <v>35</v>
          </cell>
          <cell r="I55" t="str">
            <v>否</v>
          </cell>
          <cell r="J55" t="str">
            <v>无</v>
          </cell>
          <cell r="K55" t="str">
            <v>留置科看护</v>
          </cell>
        </row>
        <row r="55">
          <cell r="N55" t="str">
            <v>01</v>
          </cell>
          <cell r="O55" t="str">
            <v>53</v>
          </cell>
          <cell r="P55" t="str">
            <v>安顺市紫云县烟花镇江纳村</v>
          </cell>
          <cell r="Q55" t="str">
            <v>本科</v>
          </cell>
          <cell r="R55" t="str">
            <v>贵州大学、农学</v>
          </cell>
          <cell r="S55">
            <v>15285147164</v>
          </cell>
          <cell r="T55">
            <v>18785134583</v>
          </cell>
        </row>
        <row r="56">
          <cell r="F56" t="str">
            <v>522501199809295535</v>
          </cell>
          <cell r="G56">
            <v>1998.09</v>
          </cell>
          <cell r="H56">
            <v>25</v>
          </cell>
          <cell r="I56" t="str">
            <v>否</v>
          </cell>
          <cell r="J56" t="str">
            <v>无</v>
          </cell>
          <cell r="K56" t="str">
            <v>留置科看护</v>
          </cell>
        </row>
        <row r="56">
          <cell r="N56" t="str">
            <v>01</v>
          </cell>
          <cell r="O56" t="str">
            <v>54</v>
          </cell>
          <cell r="P56" t="str">
            <v>安顺市西秀区蔡官镇潘家庄村</v>
          </cell>
          <cell r="Q56" t="str">
            <v>大专</v>
          </cell>
          <cell r="R56" t="str">
            <v>华中科技大学、行政管理专业</v>
          </cell>
          <cell r="S56">
            <v>17612092117</v>
          </cell>
        </row>
        <row r="57">
          <cell r="F57" t="str">
            <v>522501199809106933</v>
          </cell>
          <cell r="G57">
            <v>1998.09</v>
          </cell>
          <cell r="H57">
            <v>25</v>
          </cell>
          <cell r="I57" t="str">
            <v>否</v>
          </cell>
          <cell r="J57" t="str">
            <v>无</v>
          </cell>
          <cell r="K57" t="str">
            <v>留置科看护</v>
          </cell>
        </row>
        <row r="57">
          <cell r="N57" t="str">
            <v>01</v>
          </cell>
          <cell r="O57" t="str">
            <v>55</v>
          </cell>
          <cell r="P57" t="str">
            <v>安顺市西秀区东方商城</v>
          </cell>
          <cell r="Q57" t="str">
            <v>大专</v>
          </cell>
          <cell r="R57" t="str">
            <v>贵州电子商务职业技术学院
工商企业管理</v>
          </cell>
          <cell r="S57">
            <v>18084304449</v>
          </cell>
          <cell r="T57">
            <v>18084304449</v>
          </cell>
        </row>
        <row r="58">
          <cell r="F58" t="str">
            <v>522501200101072817</v>
          </cell>
          <cell r="G58">
            <v>2001.01</v>
          </cell>
          <cell r="H58">
            <v>22</v>
          </cell>
          <cell r="I58" t="str">
            <v>否</v>
          </cell>
          <cell r="J58" t="str">
            <v>无</v>
          </cell>
          <cell r="K58" t="str">
            <v>留置科看护</v>
          </cell>
        </row>
        <row r="58">
          <cell r="N58" t="str">
            <v>01</v>
          </cell>
          <cell r="O58" t="str">
            <v>56</v>
          </cell>
          <cell r="P58" t="str">
            <v>安顺市西秀区南山路48号</v>
          </cell>
          <cell r="Q58" t="str">
            <v>大专</v>
          </cell>
          <cell r="R58" t="str">
            <v>西安交通工程学院、
电气自动化技术</v>
          </cell>
          <cell r="S58">
            <v>13017448156</v>
          </cell>
          <cell r="T58">
            <v>13765328851</v>
          </cell>
        </row>
        <row r="59">
          <cell r="F59" t="str">
            <v>522501200110087332</v>
          </cell>
          <cell r="G59">
            <v>2001.01</v>
          </cell>
          <cell r="H59">
            <v>21</v>
          </cell>
          <cell r="I59" t="str">
            <v>否</v>
          </cell>
          <cell r="J59" t="str">
            <v>无</v>
          </cell>
          <cell r="K59" t="str">
            <v>留置科看护</v>
          </cell>
        </row>
        <row r="59">
          <cell r="N59" t="str">
            <v>02</v>
          </cell>
          <cell r="O59" t="str">
            <v>1</v>
          </cell>
          <cell r="P59" t="str">
            <v>安顺市西秀区七眼桥镇联农村</v>
          </cell>
          <cell r="Q59" t="str">
            <v>高中</v>
          </cell>
          <cell r="R59" t="str">
            <v>贵州工业职业技术
学院、城市轨道交通专业</v>
          </cell>
          <cell r="S59">
            <v>13885347459</v>
          </cell>
          <cell r="T59">
            <v>16684938164</v>
          </cell>
        </row>
        <row r="60">
          <cell r="F60" t="str">
            <v>522501199711077337</v>
          </cell>
          <cell r="G60">
            <v>1997.11</v>
          </cell>
          <cell r="H60">
            <v>26</v>
          </cell>
          <cell r="I60" t="str">
            <v>否</v>
          </cell>
          <cell r="J60" t="str">
            <v>无</v>
          </cell>
          <cell r="K60" t="str">
            <v>留置科看护</v>
          </cell>
        </row>
        <row r="60">
          <cell r="N60" t="str">
            <v>02</v>
          </cell>
          <cell r="O60" t="str">
            <v>2</v>
          </cell>
          <cell r="P60" t="str">
            <v>安顺市西秀区七眼桥镇花园村</v>
          </cell>
          <cell r="Q60" t="str">
            <v>本科</v>
          </cell>
          <cell r="R60" t="str">
            <v>贵州师范大学、
计算机科学与技术</v>
          </cell>
          <cell r="S60">
            <v>18208533900</v>
          </cell>
          <cell r="T60">
            <v>18185340617</v>
          </cell>
        </row>
        <row r="61">
          <cell r="F61" t="str">
            <v>522501199602247333</v>
          </cell>
          <cell r="G61">
            <v>1996.02</v>
          </cell>
          <cell r="H61">
            <v>27</v>
          </cell>
          <cell r="I61" t="str">
            <v>否</v>
          </cell>
          <cell r="J61" t="str">
            <v>无</v>
          </cell>
          <cell r="K61" t="str">
            <v>留置科看护</v>
          </cell>
        </row>
        <row r="61">
          <cell r="N61" t="str">
            <v>02</v>
          </cell>
          <cell r="O61" t="str">
            <v>3</v>
          </cell>
          <cell r="P61" t="str">
            <v>安顺市西秀区七眼桥镇联农村224号</v>
          </cell>
          <cell r="Q61" t="str">
            <v>本科</v>
          </cell>
          <cell r="R61" t="str">
            <v>天津职业技术师范大学
电子科学技术</v>
          </cell>
          <cell r="S61">
            <v>18334075664</v>
          </cell>
          <cell r="T61">
            <v>13887236285</v>
          </cell>
        </row>
        <row r="62">
          <cell r="F62" t="str">
            <v>522529199806250813</v>
          </cell>
          <cell r="G62">
            <v>1998.06</v>
          </cell>
          <cell r="H62">
            <v>25</v>
          </cell>
          <cell r="I62" t="str">
            <v>否</v>
          </cell>
          <cell r="J62" t="str">
            <v>无</v>
          </cell>
          <cell r="K62" t="str">
            <v>留置科看护</v>
          </cell>
        </row>
        <row r="62">
          <cell r="N62" t="str">
            <v>02</v>
          </cell>
          <cell r="O62" t="str">
            <v>4</v>
          </cell>
          <cell r="P62" t="str">
            <v>安顺市开发区畔山龙庭C栋</v>
          </cell>
          <cell r="Q62" t="str">
            <v>大专</v>
          </cell>
          <cell r="R62" t="str">
            <v>贵州航天职业技术学院
通信技术</v>
          </cell>
          <cell r="S62">
            <v>17708538045</v>
          </cell>
          <cell r="T62">
            <v>18586693877</v>
          </cell>
        </row>
        <row r="63">
          <cell r="F63" t="str">
            <v>522501199710122415</v>
          </cell>
          <cell r="G63">
            <v>1997.1</v>
          </cell>
          <cell r="H63">
            <v>26</v>
          </cell>
          <cell r="I63" t="str">
            <v>否</v>
          </cell>
          <cell r="J63" t="str">
            <v>无</v>
          </cell>
          <cell r="K63" t="str">
            <v>留置科看护</v>
          </cell>
        </row>
        <row r="63">
          <cell r="N63" t="str">
            <v>02</v>
          </cell>
          <cell r="O63" t="str">
            <v>5</v>
          </cell>
          <cell r="P63" t="str">
            <v>安顺市西秀区兰锭街兴城公司宿舍</v>
          </cell>
          <cell r="Q63" t="str">
            <v>大专</v>
          </cell>
          <cell r="R63" t="str">
            <v>贵州工商职业学院
会计专业</v>
          </cell>
          <cell r="S63">
            <v>13098516071</v>
          </cell>
          <cell r="T63">
            <v>13118538633</v>
          </cell>
        </row>
        <row r="64">
          <cell r="F64" t="str">
            <v>522501199201217635</v>
          </cell>
          <cell r="G64">
            <v>1992.01</v>
          </cell>
          <cell r="H64">
            <v>26</v>
          </cell>
          <cell r="I64" t="str">
            <v>否</v>
          </cell>
          <cell r="J64" t="str">
            <v>无</v>
          </cell>
          <cell r="K64" t="str">
            <v>留置科看护</v>
          </cell>
        </row>
        <row r="64">
          <cell r="N64" t="str">
            <v>02</v>
          </cell>
          <cell r="O64" t="str">
            <v>6</v>
          </cell>
          <cell r="P64" t="str">
            <v>安顺市西秀区大西桥镇小屯村</v>
          </cell>
          <cell r="Q64" t="str">
            <v>本科</v>
          </cell>
          <cell r="R64" t="str">
            <v>贵州师范大学、电子信息科学与技术(应用电子技术方向)</v>
          </cell>
          <cell r="S64">
            <v>18786085594</v>
          </cell>
          <cell r="T64">
            <v>13398534913</v>
          </cell>
        </row>
        <row r="65">
          <cell r="F65" t="str">
            <v>522501199511070413</v>
          </cell>
          <cell r="G65">
            <v>1995.11</v>
          </cell>
          <cell r="H65">
            <v>28</v>
          </cell>
          <cell r="I65" t="str">
            <v>否</v>
          </cell>
          <cell r="J65" t="str">
            <v>无</v>
          </cell>
          <cell r="K65" t="str">
            <v>留置科看护</v>
          </cell>
        </row>
        <row r="65">
          <cell r="N65" t="str">
            <v>02</v>
          </cell>
          <cell r="O65" t="str">
            <v>7</v>
          </cell>
          <cell r="P65" t="str">
            <v>安顺市西秀区蒋衙街30号附2号</v>
          </cell>
          <cell r="Q65" t="str">
            <v>大专</v>
          </cell>
          <cell r="R65" t="str">
            <v>安顺市职业技术学院
医学影像技术</v>
          </cell>
          <cell r="S65">
            <v>18934435330</v>
          </cell>
          <cell r="T65">
            <v>18224790614</v>
          </cell>
        </row>
        <row r="66">
          <cell r="F66" t="str">
            <v>522501199203131616</v>
          </cell>
          <cell r="G66">
            <v>1992.03</v>
          </cell>
          <cell r="H66">
            <v>31</v>
          </cell>
          <cell r="I66" t="str">
            <v>否</v>
          </cell>
          <cell r="J66" t="str">
            <v>无</v>
          </cell>
          <cell r="K66" t="str">
            <v>留置科看护</v>
          </cell>
        </row>
        <row r="66">
          <cell r="N66" t="str">
            <v>02</v>
          </cell>
          <cell r="O66" t="str">
            <v>8</v>
          </cell>
          <cell r="P66" t="str">
            <v>安顺市林业局</v>
          </cell>
          <cell r="Q66" t="str">
            <v>大专</v>
          </cell>
          <cell r="R66" t="str">
            <v>中国计算机函授学院安顺分院、计算机</v>
          </cell>
          <cell r="S66">
            <v>18083308294</v>
          </cell>
          <cell r="T66">
            <v>18102136632</v>
          </cell>
        </row>
        <row r="67">
          <cell r="F67" t="str">
            <v>522527199910242159</v>
          </cell>
          <cell r="G67">
            <v>1999.1</v>
          </cell>
          <cell r="H67">
            <v>24</v>
          </cell>
          <cell r="I67" t="str">
            <v>否</v>
          </cell>
          <cell r="J67" t="str">
            <v>无</v>
          </cell>
          <cell r="K67" t="str">
            <v>留置科看护</v>
          </cell>
        </row>
        <row r="67">
          <cell r="N67" t="str">
            <v>02</v>
          </cell>
          <cell r="O67" t="str">
            <v>9</v>
          </cell>
          <cell r="P67" t="str">
            <v>安顺市西秀区长欣中央广场</v>
          </cell>
          <cell r="Q67" t="str">
            <v>大专</v>
          </cell>
          <cell r="R67" t="str">
            <v>贵州电子信息职业技术学院</v>
          </cell>
          <cell r="S67">
            <v>17585016652</v>
          </cell>
          <cell r="T67">
            <v>13698525469</v>
          </cell>
        </row>
        <row r="68">
          <cell r="F68" t="str">
            <v>522501199605182416</v>
          </cell>
          <cell r="G68">
            <v>1996.05</v>
          </cell>
          <cell r="H68">
            <v>27</v>
          </cell>
          <cell r="I68" t="str">
            <v>否</v>
          </cell>
          <cell r="J68" t="str">
            <v>无</v>
          </cell>
          <cell r="K68" t="str">
            <v>留置科看护</v>
          </cell>
        </row>
        <row r="68">
          <cell r="N68" t="str">
            <v>02</v>
          </cell>
          <cell r="O68" t="str">
            <v>10</v>
          </cell>
          <cell r="P68" t="str">
            <v>安顺市开发区派力花园</v>
          </cell>
          <cell r="Q68" t="str">
            <v>大专</v>
          </cell>
          <cell r="R68" t="str">
            <v>中国民航管理干部学院
航空服务</v>
          </cell>
          <cell r="S68">
            <v>18690787179</v>
          </cell>
          <cell r="T68">
            <v>15108538788</v>
          </cell>
        </row>
        <row r="69">
          <cell r="F69" t="str">
            <v>522501199907011233</v>
          </cell>
          <cell r="G69">
            <v>1999.07</v>
          </cell>
          <cell r="H69">
            <v>24</v>
          </cell>
          <cell r="I69" t="str">
            <v>否</v>
          </cell>
          <cell r="J69" t="str">
            <v>无</v>
          </cell>
          <cell r="K69" t="str">
            <v>留置科看护</v>
          </cell>
        </row>
        <row r="69">
          <cell r="N69" t="str">
            <v>02</v>
          </cell>
          <cell r="O69" t="str">
            <v>11</v>
          </cell>
          <cell r="P69" t="str">
            <v>安顺市西秀区顺城壹号</v>
          </cell>
          <cell r="Q69" t="str">
            <v>高中</v>
          </cell>
          <cell r="R69" t="str">
            <v>安顺行知高中</v>
          </cell>
          <cell r="S69">
            <v>18083321370</v>
          </cell>
          <cell r="T69">
            <v>18744743308</v>
          </cell>
        </row>
        <row r="70">
          <cell r="F70" t="str">
            <v>522527199303110058</v>
          </cell>
          <cell r="G70">
            <v>1993.03</v>
          </cell>
          <cell r="H70">
            <v>30</v>
          </cell>
          <cell r="I70" t="str">
            <v>否</v>
          </cell>
          <cell r="J70" t="str">
            <v>无</v>
          </cell>
          <cell r="K70" t="str">
            <v>留置科看护</v>
          </cell>
        </row>
        <row r="70">
          <cell r="N70" t="str">
            <v>02</v>
          </cell>
          <cell r="O70" t="str">
            <v>12</v>
          </cell>
          <cell r="P70" t="str">
            <v>安顺市东站</v>
          </cell>
          <cell r="Q70" t="str">
            <v>大专</v>
          </cell>
          <cell r="R70" t="str">
            <v>贵州广播电视大学、会计</v>
          </cell>
          <cell r="S70">
            <v>13158313882</v>
          </cell>
          <cell r="T70">
            <v>13885375359</v>
          </cell>
        </row>
        <row r="71">
          <cell r="F71" t="str">
            <v>522501199801242412</v>
          </cell>
          <cell r="G71">
            <v>1998.01</v>
          </cell>
          <cell r="H71">
            <v>25</v>
          </cell>
          <cell r="I71" t="str">
            <v>否</v>
          </cell>
          <cell r="J71" t="str">
            <v>无</v>
          </cell>
          <cell r="K71" t="str">
            <v>留置科看护</v>
          </cell>
        </row>
        <row r="71">
          <cell r="N71" t="str">
            <v>02</v>
          </cell>
          <cell r="O71" t="str">
            <v>13</v>
          </cell>
          <cell r="P71" t="str">
            <v>安顺市开发区南马大道天伟花园</v>
          </cell>
          <cell r="Q71" t="str">
            <v>本科</v>
          </cell>
          <cell r="R71" t="str">
            <v>北海艺术设计学院、动画专业</v>
          </cell>
          <cell r="S71">
            <v>13132691669</v>
          </cell>
          <cell r="T71">
            <v>13885322643</v>
          </cell>
        </row>
        <row r="72">
          <cell r="F72" t="str">
            <v>52250119960918761X</v>
          </cell>
          <cell r="G72">
            <v>1996.09</v>
          </cell>
          <cell r="H72">
            <v>27</v>
          </cell>
          <cell r="I72" t="str">
            <v>否</v>
          </cell>
          <cell r="J72" t="str">
            <v>无</v>
          </cell>
          <cell r="K72" t="str">
            <v>留置科看护</v>
          </cell>
        </row>
        <row r="72">
          <cell r="N72" t="str">
            <v>02</v>
          </cell>
          <cell r="O72" t="str">
            <v>14</v>
          </cell>
          <cell r="P72" t="str">
            <v>安顺市西秀区东关街道五里屯小区</v>
          </cell>
          <cell r="Q72" t="str">
            <v>本科</v>
          </cell>
          <cell r="R72" t="str">
            <v>南京晓庄学院地理科学师范</v>
          </cell>
          <cell r="S72">
            <v>18785311821</v>
          </cell>
          <cell r="T72">
            <v>18886085083</v>
          </cell>
        </row>
        <row r="73">
          <cell r="F73" t="str">
            <v>522501199808261616</v>
          </cell>
          <cell r="G73">
            <v>1998.08</v>
          </cell>
          <cell r="H73">
            <v>25</v>
          </cell>
          <cell r="I73" t="str">
            <v>否</v>
          </cell>
          <cell r="J73" t="str">
            <v>无</v>
          </cell>
          <cell r="K73" t="str">
            <v>留置科看护</v>
          </cell>
        </row>
        <row r="73">
          <cell r="N73" t="str">
            <v>02</v>
          </cell>
          <cell r="O73" t="str">
            <v>15</v>
          </cell>
          <cell r="P73" t="str">
            <v>安顺市西秀区东关办事处头铺村二组</v>
          </cell>
          <cell r="Q73" t="str">
            <v>大专</v>
          </cell>
          <cell r="R73" t="str">
            <v>无锡城市职业技术学院
建筑工程技术</v>
          </cell>
          <cell r="S73">
            <v>18785382977</v>
          </cell>
          <cell r="T73">
            <v>13985731936</v>
          </cell>
        </row>
        <row r="74">
          <cell r="F74" t="str">
            <v>522501199608100818</v>
          </cell>
          <cell r="G74">
            <v>1996.08</v>
          </cell>
          <cell r="H74">
            <v>27</v>
          </cell>
          <cell r="I74" t="str">
            <v>否</v>
          </cell>
          <cell r="J74" t="str">
            <v>无</v>
          </cell>
          <cell r="K74" t="str">
            <v>留置科看护</v>
          </cell>
        </row>
        <row r="74">
          <cell r="N74" t="str">
            <v>02</v>
          </cell>
          <cell r="O74" t="str">
            <v>16</v>
          </cell>
          <cell r="P74" t="str">
            <v>安顺市西路塔山广场</v>
          </cell>
          <cell r="Q74" t="str">
            <v>大专</v>
          </cell>
          <cell r="R74" t="str">
            <v>安顺市职院、电子商务</v>
          </cell>
          <cell r="S74">
            <v>13029894786</v>
          </cell>
          <cell r="T74">
            <v>15329031271</v>
          </cell>
        </row>
        <row r="75">
          <cell r="F75" t="str">
            <v>522528199103192438</v>
          </cell>
          <cell r="G75">
            <v>1991.03</v>
          </cell>
          <cell r="H75">
            <v>32</v>
          </cell>
          <cell r="I75" t="str">
            <v>否</v>
          </cell>
          <cell r="J75" t="str">
            <v>无</v>
          </cell>
          <cell r="K75" t="str">
            <v>留置科看护</v>
          </cell>
        </row>
        <row r="75">
          <cell r="N75" t="str">
            <v>02</v>
          </cell>
          <cell r="O75" t="str">
            <v>17</v>
          </cell>
          <cell r="P75" t="str">
            <v>安顺市镇宁县城关镇粮运路72号</v>
          </cell>
          <cell r="Q75" t="str">
            <v>中专</v>
          </cell>
          <cell r="R75" t="str">
            <v>安顺职业技术学院、
计算机应用技术</v>
          </cell>
          <cell r="S75">
            <v>18685301523</v>
          </cell>
          <cell r="T75">
            <v>13638531351</v>
          </cell>
        </row>
        <row r="76">
          <cell r="F76" t="str">
            <v>522501200002231616</v>
          </cell>
          <cell r="G76">
            <v>2000.02</v>
          </cell>
          <cell r="H76">
            <v>23</v>
          </cell>
          <cell r="I76" t="str">
            <v>否</v>
          </cell>
          <cell r="J76" t="str">
            <v>无</v>
          </cell>
          <cell r="K76" t="str">
            <v>留置科看护</v>
          </cell>
        </row>
        <row r="76">
          <cell r="N76" t="str">
            <v>02</v>
          </cell>
          <cell r="O76" t="str">
            <v>18</v>
          </cell>
          <cell r="P76" t="str">
            <v>安顺市西秀区东关办事处伍家关村</v>
          </cell>
          <cell r="Q76" t="str">
            <v>大专</v>
          </cell>
          <cell r="R76" t="str">
            <v>六盘水职业技术学院、
计算机网络技术</v>
          </cell>
          <cell r="S76">
            <v>17685230832</v>
          </cell>
          <cell r="T76">
            <v>15285821577</v>
          </cell>
        </row>
        <row r="77">
          <cell r="F77" t="str">
            <v>522501200104085517</v>
          </cell>
          <cell r="G77">
            <v>2001.04</v>
          </cell>
          <cell r="H77">
            <v>22</v>
          </cell>
          <cell r="I77" t="str">
            <v>否</v>
          </cell>
          <cell r="J77" t="str">
            <v>无</v>
          </cell>
          <cell r="K77" t="str">
            <v>留置科看护</v>
          </cell>
        </row>
        <row r="77">
          <cell r="N77" t="str">
            <v>02</v>
          </cell>
          <cell r="O77" t="str">
            <v>19</v>
          </cell>
          <cell r="P77" t="str">
            <v>安顺市西秀区蔡官镇</v>
          </cell>
          <cell r="Q77" t="str">
            <v>中专</v>
          </cell>
          <cell r="R77" t="str">
            <v>安顺机械工业学校
旅游服务管理</v>
          </cell>
          <cell r="S77">
            <v>18085376099</v>
          </cell>
          <cell r="T77">
            <v>18085376212</v>
          </cell>
        </row>
        <row r="78">
          <cell r="F78" t="str">
            <v>522501199705237613</v>
          </cell>
          <cell r="G78">
            <v>1997.05</v>
          </cell>
          <cell r="H78">
            <v>26</v>
          </cell>
          <cell r="I78" t="str">
            <v>否</v>
          </cell>
          <cell r="J78" t="str">
            <v>无</v>
          </cell>
          <cell r="K78" t="str">
            <v>留置科看护</v>
          </cell>
        </row>
        <row r="78">
          <cell r="N78" t="str">
            <v>02</v>
          </cell>
          <cell r="O78" t="str">
            <v>20</v>
          </cell>
          <cell r="P78" t="str">
            <v>安顺市西秀区大西桥镇大西桥村</v>
          </cell>
          <cell r="Q78" t="str">
            <v>大专</v>
          </cell>
          <cell r="R78" t="str">
            <v>华中师范、法学</v>
          </cell>
          <cell r="S78">
            <v>18744722154</v>
          </cell>
          <cell r="T78">
            <v>13885347233</v>
          </cell>
        </row>
        <row r="79">
          <cell r="F79" t="str">
            <v>522501198903142434</v>
          </cell>
          <cell r="G79">
            <v>1989.03</v>
          </cell>
          <cell r="H79">
            <v>34</v>
          </cell>
          <cell r="I79" t="str">
            <v>否</v>
          </cell>
          <cell r="J79" t="str">
            <v>无</v>
          </cell>
          <cell r="K79" t="str">
            <v>留置科看护</v>
          </cell>
        </row>
        <row r="79">
          <cell r="N79" t="str">
            <v>02</v>
          </cell>
          <cell r="O79" t="str">
            <v>21</v>
          </cell>
          <cell r="P79" t="str">
            <v>安顺市西秀区西航办事处学院路</v>
          </cell>
          <cell r="Q79" t="str">
            <v>中专</v>
          </cell>
          <cell r="R79" t="str">
            <v>贵州省林业学校、园林专业</v>
          </cell>
          <cell r="S79">
            <v>13385530510</v>
          </cell>
          <cell r="T79">
            <v>17785439914</v>
          </cell>
        </row>
        <row r="80">
          <cell r="F80" t="str">
            <v>522527199103230012</v>
          </cell>
          <cell r="G80">
            <v>1991.03</v>
          </cell>
          <cell r="H80">
            <v>32</v>
          </cell>
          <cell r="I80" t="str">
            <v>否</v>
          </cell>
          <cell r="J80" t="str">
            <v>无</v>
          </cell>
          <cell r="K80" t="str">
            <v>留置科看护</v>
          </cell>
        </row>
        <row r="80">
          <cell r="N80" t="str">
            <v>02</v>
          </cell>
          <cell r="O80" t="str">
            <v>22</v>
          </cell>
          <cell r="P80" t="str">
            <v>安顺市普定县黄桶街道后寨村284号</v>
          </cell>
          <cell r="Q80" t="str">
            <v>本科</v>
          </cell>
          <cell r="R80" t="str">
            <v>贵州大学、工程财务管理</v>
          </cell>
          <cell r="S80">
            <v>15008532693</v>
          </cell>
          <cell r="T80">
            <v>18083167103</v>
          </cell>
        </row>
        <row r="81">
          <cell r="F81" t="str">
            <v>522528199812161239</v>
          </cell>
          <cell r="G81">
            <v>1998.12</v>
          </cell>
          <cell r="H81">
            <v>25</v>
          </cell>
          <cell r="I81" t="str">
            <v>否</v>
          </cell>
          <cell r="J81" t="str">
            <v>无</v>
          </cell>
          <cell r="K81" t="str">
            <v>留置科看护</v>
          </cell>
        </row>
        <row r="81">
          <cell r="N81" t="str">
            <v>02</v>
          </cell>
          <cell r="O81" t="str">
            <v>23</v>
          </cell>
          <cell r="P81" t="str">
            <v>安顺市关岭县龙潭街道</v>
          </cell>
          <cell r="Q81" t="str">
            <v>大专</v>
          </cell>
          <cell r="R81" t="str">
            <v>贵州航空职业技术学院、
无人机应用与技术</v>
          </cell>
          <cell r="S81">
            <v>13765043044</v>
          </cell>
          <cell r="T81">
            <v>18224673400</v>
          </cell>
        </row>
        <row r="82">
          <cell r="F82" t="str">
            <v>522527199906282158</v>
          </cell>
          <cell r="G82">
            <v>1999.06</v>
          </cell>
          <cell r="H82">
            <v>24</v>
          </cell>
          <cell r="I82" t="str">
            <v>否</v>
          </cell>
          <cell r="J82" t="str">
            <v>无</v>
          </cell>
          <cell r="K82" t="str">
            <v>留置科看护</v>
          </cell>
        </row>
        <row r="82">
          <cell r="N82" t="str">
            <v>02</v>
          </cell>
          <cell r="O82" t="str">
            <v>24</v>
          </cell>
          <cell r="P82" t="str">
            <v>安顺市西秀区西航街道西城印象</v>
          </cell>
          <cell r="Q82" t="str">
            <v>大专</v>
          </cell>
          <cell r="R82" t="str">
            <v>贵州电子信息职业技术学院</v>
          </cell>
          <cell r="S82">
            <v>18722747024</v>
          </cell>
          <cell r="T82">
            <v>15185389171</v>
          </cell>
        </row>
        <row r="83">
          <cell r="F83" t="str">
            <v>522501199905171639</v>
          </cell>
          <cell r="G83">
            <v>1999.05</v>
          </cell>
          <cell r="H83">
            <v>24</v>
          </cell>
          <cell r="I83" t="str">
            <v>否</v>
          </cell>
          <cell r="J83" t="str">
            <v>无</v>
          </cell>
          <cell r="K83" t="str">
            <v>留置科看护</v>
          </cell>
        </row>
        <row r="83">
          <cell r="N83" t="str">
            <v>02</v>
          </cell>
          <cell r="O83" t="str">
            <v>25</v>
          </cell>
          <cell r="P83" t="str">
            <v>安顺市西秀区家喻五洲</v>
          </cell>
          <cell r="Q83" t="str">
            <v>大专</v>
          </cell>
          <cell r="R83" t="str">
            <v>铜仁职业技术学院
高铁客运乘务</v>
          </cell>
          <cell r="S83">
            <v>17685374396</v>
          </cell>
          <cell r="T83">
            <v>13885384323</v>
          </cell>
        </row>
        <row r="84">
          <cell r="F84" t="str">
            <v>522501200008021214</v>
          </cell>
          <cell r="G84">
            <v>2000.08</v>
          </cell>
          <cell r="H84">
            <v>23</v>
          </cell>
          <cell r="I84" t="str">
            <v>否</v>
          </cell>
          <cell r="J84" t="str">
            <v>无</v>
          </cell>
          <cell r="K84" t="str">
            <v>留置科看护</v>
          </cell>
        </row>
        <row r="84">
          <cell r="N84" t="str">
            <v>02</v>
          </cell>
          <cell r="O84" t="str">
            <v>26</v>
          </cell>
          <cell r="P84" t="str">
            <v>安顺市西秀区西街街道塔山小区</v>
          </cell>
          <cell r="Q84" t="str">
            <v>高中</v>
          </cell>
          <cell r="R84" t="str">
            <v>安顺市第三高级中学</v>
          </cell>
          <cell r="S84">
            <v>18722738911</v>
          </cell>
          <cell r="T84">
            <v>15338536852</v>
          </cell>
        </row>
        <row r="85">
          <cell r="F85" t="str">
            <v>522527200003132111</v>
          </cell>
          <cell r="G85">
            <v>2000.03</v>
          </cell>
          <cell r="H85">
            <v>23</v>
          </cell>
          <cell r="I85" t="str">
            <v>否</v>
          </cell>
          <cell r="J85" t="str">
            <v>无</v>
          </cell>
          <cell r="K85" t="str">
            <v>留置科看护</v>
          </cell>
        </row>
        <row r="85">
          <cell r="N85" t="str">
            <v>02</v>
          </cell>
          <cell r="O85" t="str">
            <v>27</v>
          </cell>
          <cell r="P85" t="str">
            <v>安顺市西兴小区</v>
          </cell>
          <cell r="Q85" t="str">
            <v>大专</v>
          </cell>
          <cell r="R85" t="str">
            <v>安顺职业技术学院、
医学影像技术</v>
          </cell>
          <cell r="S85">
            <v>18224608246</v>
          </cell>
          <cell r="T85">
            <v>13985724026</v>
          </cell>
        </row>
        <row r="86">
          <cell r="F86" t="str">
            <v>522501199601192035</v>
          </cell>
          <cell r="G86">
            <v>1996.01</v>
          </cell>
          <cell r="H86">
            <v>27</v>
          </cell>
          <cell r="I86" t="str">
            <v>否</v>
          </cell>
          <cell r="J86" t="str">
            <v>无</v>
          </cell>
          <cell r="K86" t="str">
            <v>留置科看护</v>
          </cell>
        </row>
        <row r="86">
          <cell r="N86" t="str">
            <v>02</v>
          </cell>
          <cell r="O86" t="str">
            <v>28</v>
          </cell>
          <cell r="P86" t="str">
            <v>安顺市西街乐购城七号地块二栋</v>
          </cell>
          <cell r="Q86" t="str">
            <v>大专</v>
          </cell>
          <cell r="R86" t="str">
            <v>黔南医专</v>
          </cell>
          <cell r="S86">
            <v>15185416728</v>
          </cell>
          <cell r="T86">
            <v>13885386321</v>
          </cell>
        </row>
        <row r="87">
          <cell r="F87" t="str">
            <v>522501199001082414</v>
          </cell>
          <cell r="G87">
            <v>1990.01</v>
          </cell>
          <cell r="H87">
            <v>33</v>
          </cell>
          <cell r="I87" t="str">
            <v>否</v>
          </cell>
          <cell r="J87" t="str">
            <v>无</v>
          </cell>
          <cell r="K87" t="str">
            <v>留置科看护</v>
          </cell>
        </row>
        <row r="87">
          <cell r="N87" t="str">
            <v>02</v>
          </cell>
          <cell r="O87" t="str">
            <v>29</v>
          </cell>
          <cell r="P87" t="str">
            <v>安顺市西航路土桥土桥组</v>
          </cell>
          <cell r="Q87" t="str">
            <v>本科</v>
          </cell>
          <cell r="R87" t="str">
            <v>贵阳学院、材料科学与工程</v>
          </cell>
          <cell r="S87">
            <v>18285169248</v>
          </cell>
          <cell r="T87">
            <v>18083390239</v>
          </cell>
        </row>
        <row r="88">
          <cell r="F88" t="str">
            <v>522501199201021616</v>
          </cell>
          <cell r="G88">
            <v>1992.01</v>
          </cell>
          <cell r="H88">
            <v>31</v>
          </cell>
          <cell r="I88" t="str">
            <v>否</v>
          </cell>
          <cell r="J88" t="str">
            <v>无</v>
          </cell>
          <cell r="K88" t="str">
            <v>留置科看护</v>
          </cell>
        </row>
        <row r="88">
          <cell r="N88" t="str">
            <v>02</v>
          </cell>
          <cell r="O88" t="str">
            <v>30</v>
          </cell>
          <cell r="P88" t="str">
            <v>安顺市西秀区东关办石厂村</v>
          </cell>
          <cell r="Q88" t="str">
            <v>大专</v>
          </cell>
          <cell r="R88" t="str">
            <v>广东工贸职业技术学院、会计</v>
          </cell>
          <cell r="S88">
            <v>15870176796</v>
          </cell>
        </row>
        <row r="89">
          <cell r="F89" t="str">
            <v>520402199502160010</v>
          </cell>
          <cell r="G89">
            <v>1995.02</v>
          </cell>
          <cell r="H89">
            <v>28</v>
          </cell>
          <cell r="I89" t="str">
            <v>否</v>
          </cell>
          <cell r="J89" t="str">
            <v>无</v>
          </cell>
          <cell r="K89" t="str">
            <v>留置科看护</v>
          </cell>
        </row>
        <row r="89">
          <cell r="N89" t="str">
            <v>02</v>
          </cell>
          <cell r="O89" t="str">
            <v>31</v>
          </cell>
          <cell r="P89" t="str">
            <v>安顺市西秀区双堡镇清苑3号</v>
          </cell>
          <cell r="Q89" t="str">
            <v>大专</v>
          </cell>
          <cell r="R89" t="str">
            <v>黔南民族职业技术学院</v>
          </cell>
          <cell r="S89">
            <v>18286330900</v>
          </cell>
          <cell r="T89">
            <v>18286330900</v>
          </cell>
        </row>
        <row r="90">
          <cell r="F90" t="str">
            <v>52250119920302559X</v>
          </cell>
          <cell r="G90">
            <v>1992.03</v>
          </cell>
          <cell r="H90">
            <v>31</v>
          </cell>
          <cell r="I90" t="str">
            <v>否</v>
          </cell>
          <cell r="J90" t="str">
            <v>无</v>
          </cell>
          <cell r="K90" t="str">
            <v>留置科看护</v>
          </cell>
        </row>
        <row r="90">
          <cell r="N90" t="str">
            <v>02</v>
          </cell>
          <cell r="O90" t="str">
            <v>32</v>
          </cell>
          <cell r="P90" t="str">
            <v>安顺市西秀区蔡官镇可瓦村</v>
          </cell>
          <cell r="Q90" t="str">
            <v>中专</v>
          </cell>
          <cell r="R90" t="str">
            <v>贵州省国防军事职业学校</v>
          </cell>
          <cell r="S90">
            <v>18885331818</v>
          </cell>
          <cell r="T90">
            <v>15339534428</v>
          </cell>
        </row>
        <row r="91">
          <cell r="F91" t="str">
            <v>520422199601170017</v>
          </cell>
          <cell r="G91">
            <v>1996.01</v>
          </cell>
          <cell r="H91">
            <v>27</v>
          </cell>
          <cell r="I91" t="str">
            <v>否</v>
          </cell>
          <cell r="J91" t="str">
            <v>无</v>
          </cell>
          <cell r="K91" t="str">
            <v>留置科看护</v>
          </cell>
        </row>
        <row r="91">
          <cell r="N91" t="str">
            <v>02</v>
          </cell>
          <cell r="O91" t="str">
            <v>33</v>
          </cell>
          <cell r="P91" t="str">
            <v>安顺市普定县玉秀街道信新和村</v>
          </cell>
          <cell r="Q91" t="str">
            <v>本科</v>
          </cell>
          <cell r="R91" t="str">
            <v>凯里学院体育学院</v>
          </cell>
          <cell r="S91">
            <v>13678530297</v>
          </cell>
          <cell r="T91">
            <v>17608531954</v>
          </cell>
        </row>
        <row r="92">
          <cell r="F92" t="str">
            <v>522501200006105799</v>
          </cell>
          <cell r="G92">
            <v>2000.06</v>
          </cell>
          <cell r="H92">
            <v>23</v>
          </cell>
          <cell r="I92" t="str">
            <v>否</v>
          </cell>
          <cell r="J92" t="str">
            <v>无</v>
          </cell>
          <cell r="K92" t="str">
            <v>留置科看护</v>
          </cell>
        </row>
        <row r="92">
          <cell r="N92" t="str">
            <v>02</v>
          </cell>
          <cell r="O92" t="str">
            <v>34</v>
          </cell>
          <cell r="P92" t="str">
            <v>安顺市西秀区大洋村</v>
          </cell>
          <cell r="Q92" t="str">
            <v>高中</v>
          </cell>
          <cell r="R92" t="str">
            <v>安顺第三高级中学</v>
          </cell>
          <cell r="S92">
            <v>13208508892</v>
          </cell>
          <cell r="T92">
            <v>13595340364</v>
          </cell>
        </row>
        <row r="93">
          <cell r="F93" t="str">
            <v>522527199510200857</v>
          </cell>
          <cell r="G93">
            <v>1995.1</v>
          </cell>
          <cell r="H93">
            <v>28</v>
          </cell>
          <cell r="I93" t="str">
            <v>否</v>
          </cell>
          <cell r="J93" t="str">
            <v>无</v>
          </cell>
          <cell r="K93" t="str">
            <v>留置科看护</v>
          </cell>
        </row>
        <row r="93">
          <cell r="N93" t="str">
            <v>02</v>
          </cell>
          <cell r="O93" t="str">
            <v>35</v>
          </cell>
          <cell r="P93" t="str">
            <v>安顺市西秀区华西办事处黑石头村</v>
          </cell>
          <cell r="Q93" t="str">
            <v>本科</v>
          </cell>
          <cell r="R93" t="str">
            <v>贵州大学明德学院</v>
          </cell>
          <cell r="S93">
            <v>15121721947</v>
          </cell>
          <cell r="T93">
            <v>18886040480</v>
          </cell>
        </row>
        <row r="94">
          <cell r="F94" t="str">
            <v>522527199005232110</v>
          </cell>
          <cell r="G94">
            <v>1990.05</v>
          </cell>
          <cell r="H94">
            <v>33</v>
          </cell>
          <cell r="I94" t="str">
            <v>否</v>
          </cell>
          <cell r="J94" t="str">
            <v>无</v>
          </cell>
          <cell r="K94" t="str">
            <v>留置科看护</v>
          </cell>
        </row>
        <row r="94">
          <cell r="N94" t="str">
            <v>02</v>
          </cell>
          <cell r="O94" t="str">
            <v>36</v>
          </cell>
          <cell r="P94" t="str">
            <v>安顺市迎宾大道蓬赛斯花园</v>
          </cell>
          <cell r="Q94" t="str">
            <v>高中</v>
          </cell>
          <cell r="R94" t="str">
            <v>户县第二中学</v>
          </cell>
          <cell r="S94">
            <v>13908539990</v>
          </cell>
          <cell r="T94">
            <v>13885315157</v>
          </cell>
        </row>
        <row r="95">
          <cell r="F95" t="str">
            <v>522526199703232613</v>
          </cell>
          <cell r="G95">
            <v>1997.03</v>
          </cell>
          <cell r="H95">
            <v>26</v>
          </cell>
          <cell r="I95" t="str">
            <v>是</v>
          </cell>
        </row>
        <row r="95">
          <cell r="K95" t="str">
            <v>留置科看护</v>
          </cell>
        </row>
        <row r="95">
          <cell r="N95" t="str">
            <v>02</v>
          </cell>
          <cell r="O95" t="str">
            <v>37</v>
          </cell>
          <cell r="P95" t="str">
            <v>安顺市平坝区马场镇马路村</v>
          </cell>
          <cell r="Q95" t="str">
            <v>高中</v>
          </cell>
          <cell r="R95" t="str">
            <v>平坝第一高级中学</v>
          </cell>
          <cell r="S95">
            <v>17608362202</v>
          </cell>
          <cell r="T95">
            <v>18984543058</v>
          </cell>
        </row>
        <row r="96">
          <cell r="F96" t="str">
            <v>522501199806145531</v>
          </cell>
          <cell r="G96">
            <v>1998.06</v>
          </cell>
          <cell r="H96">
            <v>25</v>
          </cell>
          <cell r="I96" t="str">
            <v>是</v>
          </cell>
          <cell r="J96" t="str">
            <v>无</v>
          </cell>
          <cell r="K96" t="str">
            <v>留置科看护</v>
          </cell>
        </row>
        <row r="96">
          <cell r="N96" t="str">
            <v>02</v>
          </cell>
          <cell r="O96" t="str">
            <v>38</v>
          </cell>
          <cell r="P96" t="str">
            <v>安顺市平坝区乐平镇乐平村</v>
          </cell>
          <cell r="Q96" t="str">
            <v>本科</v>
          </cell>
          <cell r="R96" t="str">
            <v>云南林业大学、体育教育</v>
          </cell>
          <cell r="S96">
            <v>18224624154</v>
          </cell>
          <cell r="T96">
            <v>18687338410</v>
          </cell>
        </row>
        <row r="97">
          <cell r="F97" t="str">
            <v>522528199711263615</v>
          </cell>
          <cell r="G97">
            <v>1997.11</v>
          </cell>
          <cell r="H97">
            <v>26</v>
          </cell>
          <cell r="I97" t="str">
            <v>是</v>
          </cell>
          <cell r="J97" t="str">
            <v>无</v>
          </cell>
          <cell r="K97" t="str">
            <v>留置科看护</v>
          </cell>
        </row>
        <row r="97">
          <cell r="N97" t="str">
            <v>02</v>
          </cell>
          <cell r="O97" t="str">
            <v>39</v>
          </cell>
          <cell r="P97" t="str">
            <v>安顺关岭县顶云街道新场村</v>
          </cell>
          <cell r="Q97" t="str">
            <v>本科</v>
          </cell>
          <cell r="R97" t="str">
            <v>福建江夏学院、工业工程专业</v>
          </cell>
          <cell r="S97">
            <v>18285314354</v>
          </cell>
          <cell r="T97">
            <v>15058655879</v>
          </cell>
        </row>
        <row r="98">
          <cell r="F98" t="str">
            <v>522501199002150079</v>
          </cell>
          <cell r="G98">
            <v>1990.02</v>
          </cell>
          <cell r="H98">
            <v>33</v>
          </cell>
          <cell r="I98" t="str">
            <v>否</v>
          </cell>
          <cell r="J98" t="str">
            <v>无</v>
          </cell>
          <cell r="K98" t="str">
            <v>留置科看护</v>
          </cell>
        </row>
        <row r="98">
          <cell r="N98" t="str">
            <v>02</v>
          </cell>
          <cell r="O98" t="str">
            <v>40</v>
          </cell>
          <cell r="P98" t="str">
            <v>安顺市阳光国际未来学校8栋</v>
          </cell>
          <cell r="Q98" t="str">
            <v>本科</v>
          </cell>
          <cell r="R98" t="str">
            <v>贵阳学院</v>
          </cell>
          <cell r="S98">
            <v>18344475552</v>
          </cell>
          <cell r="T98">
            <v>13885380166</v>
          </cell>
        </row>
        <row r="99">
          <cell r="F99" t="str">
            <v>522501199212090430</v>
          </cell>
          <cell r="G99">
            <v>1992.12</v>
          </cell>
          <cell r="H99">
            <v>31</v>
          </cell>
          <cell r="I99" t="str">
            <v>否</v>
          </cell>
          <cell r="J99" t="str">
            <v>无</v>
          </cell>
          <cell r="K99" t="str">
            <v>留置科看护</v>
          </cell>
        </row>
        <row r="99">
          <cell r="N99" t="str">
            <v>02</v>
          </cell>
          <cell r="O99" t="str">
            <v>41</v>
          </cell>
          <cell r="P99" t="str">
            <v>安顺市马鞍山路货场路口</v>
          </cell>
          <cell r="Q99" t="str">
            <v>中专</v>
          </cell>
          <cell r="R99" t="str">
            <v>安顺职业技术学院</v>
          </cell>
          <cell r="S99">
            <v>18385451405</v>
          </cell>
          <cell r="T99">
            <v>18984533550</v>
          </cell>
        </row>
        <row r="100">
          <cell r="F100" t="str">
            <v>520424200007260018</v>
          </cell>
          <cell r="G100">
            <v>2000.07</v>
          </cell>
          <cell r="H100">
            <v>23</v>
          </cell>
          <cell r="I100" t="str">
            <v>否</v>
          </cell>
          <cell r="J100" t="str">
            <v>无</v>
          </cell>
          <cell r="K100" t="str">
            <v>留置科看护</v>
          </cell>
        </row>
        <row r="100">
          <cell r="N100" t="str">
            <v>02</v>
          </cell>
          <cell r="O100" t="str">
            <v>42</v>
          </cell>
          <cell r="P100" t="str">
            <v>安顺市关岭县塔山停车场2号楼</v>
          </cell>
          <cell r="Q100" t="str">
            <v>高中</v>
          </cell>
          <cell r="R100" t="str">
            <v>关岭县民族高级中学</v>
          </cell>
          <cell r="S100">
            <v>13885304500</v>
          </cell>
          <cell r="T100">
            <v>18788679149</v>
          </cell>
        </row>
        <row r="101">
          <cell r="F101" t="str">
            <v>522501199506071614</v>
          </cell>
          <cell r="G101">
            <v>1995.06</v>
          </cell>
          <cell r="H101">
            <v>28</v>
          </cell>
          <cell r="I101" t="str">
            <v>否</v>
          </cell>
          <cell r="J101" t="str">
            <v>无</v>
          </cell>
          <cell r="K101" t="str">
            <v>留置科看护</v>
          </cell>
        </row>
        <row r="101">
          <cell r="N101" t="str">
            <v>02</v>
          </cell>
          <cell r="O101" t="str">
            <v>43</v>
          </cell>
          <cell r="P101" t="str">
            <v>安顺市东关村179号</v>
          </cell>
          <cell r="Q101" t="str">
            <v>大专</v>
          </cell>
          <cell r="R101" t="str">
            <v>贵州工业职业技师学院</v>
          </cell>
          <cell r="S101">
            <v>18286033662</v>
          </cell>
          <cell r="T101">
            <v>13765333555</v>
          </cell>
        </row>
        <row r="102">
          <cell r="F102" t="str">
            <v>522501199508051617</v>
          </cell>
          <cell r="G102">
            <v>1995.08</v>
          </cell>
          <cell r="H102">
            <v>28</v>
          </cell>
          <cell r="I102" t="str">
            <v>否</v>
          </cell>
          <cell r="J102" t="str">
            <v>无</v>
          </cell>
          <cell r="K102" t="str">
            <v>留置科看护</v>
          </cell>
        </row>
        <row r="102">
          <cell r="N102" t="str">
            <v>02</v>
          </cell>
          <cell r="O102" t="str">
            <v>44</v>
          </cell>
          <cell r="P102" t="str">
            <v>安顺市西秀区北山路</v>
          </cell>
          <cell r="Q102" t="str">
            <v>大专</v>
          </cell>
          <cell r="R102" t="str">
            <v>安顺职业技术学院</v>
          </cell>
          <cell r="S102">
            <v>18085392844</v>
          </cell>
          <cell r="T102">
            <v>15117791618</v>
          </cell>
        </row>
        <row r="103">
          <cell r="F103" t="str">
            <v>522527199702260512</v>
          </cell>
          <cell r="G103">
            <v>1997.02</v>
          </cell>
          <cell r="H103">
            <v>26</v>
          </cell>
          <cell r="I103" t="str">
            <v>否</v>
          </cell>
          <cell r="J103" t="str">
            <v>无</v>
          </cell>
          <cell r="K103" t="str">
            <v>留置科看护</v>
          </cell>
        </row>
        <row r="103">
          <cell r="N103" t="str">
            <v>02</v>
          </cell>
          <cell r="O103" t="str">
            <v>45</v>
          </cell>
          <cell r="P103" t="str">
            <v>安顺市普定县马官镇马官村368号</v>
          </cell>
          <cell r="Q103" t="str">
            <v>大专</v>
          </cell>
          <cell r="R103" t="str">
            <v>山东圣翰财贸职业学院
工商企业管理</v>
          </cell>
          <cell r="S103">
            <v>15315415756</v>
          </cell>
          <cell r="T103">
            <v>15772348382</v>
          </cell>
        </row>
        <row r="104">
          <cell r="F104" t="str">
            <v>522502199110121730</v>
          </cell>
          <cell r="G104">
            <v>1991.1</v>
          </cell>
          <cell r="H104">
            <v>32</v>
          </cell>
          <cell r="I104" t="str">
            <v>否</v>
          </cell>
          <cell r="J104" t="str">
            <v>无</v>
          </cell>
          <cell r="K104" t="str">
            <v>留置科看护</v>
          </cell>
        </row>
        <row r="104">
          <cell r="N104" t="str">
            <v>02</v>
          </cell>
          <cell r="O104" t="str">
            <v>46</v>
          </cell>
          <cell r="P104" t="str">
            <v>安顺市西秀区翠麓凤凰山2栋</v>
          </cell>
          <cell r="Q104" t="str">
            <v>大专</v>
          </cell>
          <cell r="R104" t="str">
            <v>安顺职业技术学院、
计算机应用</v>
          </cell>
          <cell r="S104">
            <v>18984531501</v>
          </cell>
          <cell r="T104">
            <v>15685380737</v>
          </cell>
        </row>
        <row r="105">
          <cell r="F105" t="str">
            <v>522529199408060053</v>
          </cell>
          <cell r="G105">
            <v>1994.08</v>
          </cell>
          <cell r="H105">
            <v>29</v>
          </cell>
          <cell r="I105" t="str">
            <v>否</v>
          </cell>
          <cell r="J105" t="str">
            <v>无</v>
          </cell>
          <cell r="K105" t="str">
            <v>留置科看护</v>
          </cell>
        </row>
        <row r="105">
          <cell r="N105" t="str">
            <v>02</v>
          </cell>
          <cell r="O105" t="str">
            <v>47</v>
          </cell>
          <cell r="P105" t="str">
            <v>安顺市镇宁县城关镇红岩山路</v>
          </cell>
          <cell r="Q105" t="str">
            <v>本科</v>
          </cell>
          <cell r="R105" t="str">
            <v>天津工业大学、工业工程</v>
          </cell>
          <cell r="S105">
            <v>13132512181</v>
          </cell>
          <cell r="T105">
            <v>19885116818</v>
          </cell>
        </row>
        <row r="106">
          <cell r="F106" t="str">
            <v>522426199310232430</v>
          </cell>
          <cell r="G106">
            <v>1993.1</v>
          </cell>
          <cell r="H106">
            <v>30</v>
          </cell>
          <cell r="I106" t="str">
            <v>否</v>
          </cell>
          <cell r="J106" t="str">
            <v>无</v>
          </cell>
          <cell r="K106" t="str">
            <v>留置科看护</v>
          </cell>
        </row>
        <row r="106">
          <cell r="N106" t="str">
            <v>02</v>
          </cell>
          <cell r="O106" t="str">
            <v>48</v>
          </cell>
          <cell r="P106" t="str">
            <v>安顺市西秀区黄果树大街东关街道</v>
          </cell>
          <cell r="Q106" t="str">
            <v>大专</v>
          </cell>
          <cell r="R106" t="str">
            <v>北京外国语大学、
工商企业管理</v>
          </cell>
          <cell r="S106">
            <v>17385139791</v>
          </cell>
          <cell r="T106">
            <v>18744719800</v>
          </cell>
        </row>
        <row r="107">
          <cell r="F107" t="str">
            <v>522527199906010056</v>
          </cell>
          <cell r="G107">
            <v>1999.06</v>
          </cell>
          <cell r="H107">
            <v>24</v>
          </cell>
          <cell r="I107" t="str">
            <v>否</v>
          </cell>
          <cell r="J107" t="str">
            <v>无</v>
          </cell>
          <cell r="K107" t="str">
            <v>留置科看护</v>
          </cell>
        </row>
        <row r="107">
          <cell r="N107" t="str">
            <v>02</v>
          </cell>
          <cell r="O107" t="str">
            <v>49</v>
          </cell>
          <cell r="P107" t="str">
            <v>安顺市普定县穿洞街道</v>
          </cell>
          <cell r="Q107" t="str">
            <v>本科</v>
          </cell>
          <cell r="R107" t="str">
            <v>贵州民族大学图书馆学</v>
          </cell>
          <cell r="S107">
            <v>15121330152</v>
          </cell>
          <cell r="T107">
            <v>17678930601</v>
          </cell>
        </row>
        <row r="108">
          <cell r="F108" t="str">
            <v>522501199706190431</v>
          </cell>
          <cell r="G108">
            <v>1997.06</v>
          </cell>
          <cell r="H108">
            <v>26</v>
          </cell>
          <cell r="I108" t="str">
            <v>否</v>
          </cell>
          <cell r="J108" t="str">
            <v>无</v>
          </cell>
          <cell r="K108" t="str">
            <v>留置科看护</v>
          </cell>
        </row>
        <row r="108">
          <cell r="N108" t="str">
            <v>02</v>
          </cell>
          <cell r="O108" t="str">
            <v>50</v>
          </cell>
          <cell r="P108" t="str">
            <v>安顺市开发区南关厢路东段</v>
          </cell>
          <cell r="Q108" t="str">
            <v>大专</v>
          </cell>
          <cell r="R108" t="str">
            <v>贵州航天职业技术学院
电子商务</v>
          </cell>
          <cell r="S108">
            <v>17586754619</v>
          </cell>
          <cell r="T108">
            <v>13885369580</v>
          </cell>
        </row>
        <row r="109">
          <cell r="F109" t="str">
            <v>522526199411291830</v>
          </cell>
          <cell r="G109">
            <v>1994.11</v>
          </cell>
          <cell r="H109">
            <v>29</v>
          </cell>
          <cell r="I109" t="str">
            <v>否</v>
          </cell>
          <cell r="J109" t="str">
            <v>无</v>
          </cell>
          <cell r="K109" t="str">
            <v>留置科看护</v>
          </cell>
        </row>
        <row r="109">
          <cell r="N109" t="str">
            <v>02</v>
          </cell>
          <cell r="O109" t="str">
            <v>51</v>
          </cell>
          <cell r="P109" t="str">
            <v>安顺市平坝县天龙镇山背后村</v>
          </cell>
          <cell r="Q109" t="str">
            <v>大专</v>
          </cell>
          <cell r="R109" t="str">
            <v>长沙理工、汽车应用工程</v>
          </cell>
          <cell r="S109">
            <v>18585078662</v>
          </cell>
          <cell r="T109">
            <v>18334046440</v>
          </cell>
        </row>
        <row r="110">
          <cell r="F110" t="str">
            <v>522501199309220414</v>
          </cell>
          <cell r="G110">
            <v>1993.09</v>
          </cell>
          <cell r="H110">
            <v>30</v>
          </cell>
          <cell r="I110" t="str">
            <v>否</v>
          </cell>
          <cell r="J110" t="str">
            <v>无</v>
          </cell>
          <cell r="K110" t="str">
            <v>留置科看护</v>
          </cell>
        </row>
        <row r="110">
          <cell r="N110" t="str">
            <v>02</v>
          </cell>
          <cell r="O110" t="str">
            <v>52</v>
          </cell>
          <cell r="P110" t="str">
            <v>安顺市西秀区中华东路顺城壹号</v>
          </cell>
          <cell r="Q110" t="str">
            <v>本科</v>
          </cell>
          <cell r="R110" t="str">
            <v>大连工业大学</v>
          </cell>
          <cell r="S110">
            <v>13985320422</v>
          </cell>
          <cell r="T110">
            <v>13985317797</v>
          </cell>
        </row>
        <row r="111">
          <cell r="F111" t="str">
            <v>513029199308071152</v>
          </cell>
          <cell r="G111">
            <v>1993.08</v>
          </cell>
          <cell r="H111">
            <v>30</v>
          </cell>
          <cell r="I111" t="str">
            <v>否</v>
          </cell>
          <cell r="J111" t="str">
            <v>无</v>
          </cell>
          <cell r="K111" t="str">
            <v>留置科看护</v>
          </cell>
        </row>
        <row r="111">
          <cell r="N111" t="str">
            <v>02</v>
          </cell>
          <cell r="O111" t="str">
            <v>53</v>
          </cell>
          <cell r="P111" t="str">
            <v>安顺市汪家山村龙泉国际小区</v>
          </cell>
          <cell r="Q111" t="str">
            <v>高中</v>
          </cell>
          <cell r="R111" t="str">
            <v>安顺市民族中学</v>
          </cell>
          <cell r="S111">
            <v>18508538063</v>
          </cell>
          <cell r="T111">
            <v>13985722826</v>
          </cell>
        </row>
        <row r="112">
          <cell r="F112" t="str">
            <v>520423200111209865</v>
          </cell>
          <cell r="G112" t="str">
            <v>2001-11-20</v>
          </cell>
          <cell r="H112">
            <v>20</v>
          </cell>
          <cell r="I112" t="str">
            <v>否</v>
          </cell>
          <cell r="J112" t="str">
            <v>无</v>
          </cell>
          <cell r="K112" t="str">
            <v>留置科看护</v>
          </cell>
        </row>
        <row r="112">
          <cell r="N112" t="str">
            <v>03</v>
          </cell>
          <cell r="O112" t="str">
            <v>1</v>
          </cell>
          <cell r="P112" t="str">
            <v>贵州省安顺市镇宁县双龙山街道西苗坝村二组</v>
          </cell>
          <cell r="Q112" t="str">
            <v>大专</v>
          </cell>
          <cell r="R112" t="str">
            <v>安顺职业技术学院 助产</v>
          </cell>
          <cell r="S112">
            <v>17586724004</v>
          </cell>
          <cell r="T112">
            <v>18334109783</v>
          </cell>
        </row>
        <row r="113">
          <cell r="F113" t="str">
            <v>522326199502170048</v>
          </cell>
          <cell r="G113" t="str">
            <v>1995-02-17</v>
          </cell>
          <cell r="H113">
            <v>27</v>
          </cell>
          <cell r="I113" t="str">
            <v>否</v>
          </cell>
          <cell r="J113" t="str">
            <v>无</v>
          </cell>
          <cell r="K113" t="str">
            <v>留置科看护</v>
          </cell>
        </row>
        <row r="113">
          <cell r="N113" t="str">
            <v>03</v>
          </cell>
          <cell r="O113" t="str">
            <v>2</v>
          </cell>
          <cell r="P113" t="str">
            <v>贵州省安顺市西秀区西航路中瑞国际3楼1单元19层3号</v>
          </cell>
          <cell r="Q113" t="str">
            <v>大专</v>
          </cell>
          <cell r="R113" t="str">
            <v>贵州警察学院安全防范技术</v>
          </cell>
          <cell r="S113">
            <v>18985323383</v>
          </cell>
          <cell r="T113">
            <v>17385560555</v>
          </cell>
        </row>
        <row r="114">
          <cell r="F114" t="str">
            <v>522501200011262027</v>
          </cell>
          <cell r="G114" t="str">
            <v>2000-11-26</v>
          </cell>
          <cell r="H114">
            <v>21</v>
          </cell>
          <cell r="I114" t="str">
            <v>否</v>
          </cell>
          <cell r="J114" t="str">
            <v>无</v>
          </cell>
          <cell r="K114" t="str">
            <v>留置科看护</v>
          </cell>
        </row>
        <row r="114">
          <cell r="N114" t="str">
            <v>03</v>
          </cell>
          <cell r="O114" t="str">
            <v>3</v>
          </cell>
          <cell r="P114" t="str">
            <v>贵州省安顺市西秀区华西办事处萝卜冲村92号</v>
          </cell>
          <cell r="Q114" t="str">
            <v>大专</v>
          </cell>
          <cell r="R114" t="str">
            <v>安顺职业技术学院医学影像技术</v>
          </cell>
          <cell r="S114">
            <v>18334010575</v>
          </cell>
          <cell r="T114">
            <v>13658531401</v>
          </cell>
        </row>
        <row r="115">
          <cell r="F115" t="str">
            <v>522501199903272049</v>
          </cell>
          <cell r="G115" t="str">
            <v>1999-03-27</v>
          </cell>
          <cell r="H115">
            <v>23</v>
          </cell>
          <cell r="I115" t="str">
            <v>否</v>
          </cell>
          <cell r="J115" t="str">
            <v>无</v>
          </cell>
          <cell r="K115" t="str">
            <v>留置科看护</v>
          </cell>
        </row>
        <row r="115">
          <cell r="N115" t="str">
            <v>03</v>
          </cell>
          <cell r="O115" t="str">
            <v>4</v>
          </cell>
          <cell r="P115" t="str">
            <v>贵州省安顺市西秀区华西办事处太平村354号</v>
          </cell>
          <cell r="Q115" t="str">
            <v>高中</v>
          </cell>
        </row>
        <row r="115">
          <cell r="S115">
            <v>18385390612</v>
          </cell>
          <cell r="T115">
            <v>15285986094</v>
          </cell>
        </row>
        <row r="116">
          <cell r="F116" t="str">
            <v>522527199904301722</v>
          </cell>
          <cell r="G116" t="str">
            <v>1999-04-30</v>
          </cell>
          <cell r="H116">
            <v>23</v>
          </cell>
          <cell r="I116" t="str">
            <v>否</v>
          </cell>
          <cell r="J116" t="str">
            <v>无</v>
          </cell>
          <cell r="K116" t="str">
            <v>留置科看护</v>
          </cell>
        </row>
        <row r="116">
          <cell r="N116" t="str">
            <v>03</v>
          </cell>
          <cell r="O116" t="str">
            <v>5</v>
          </cell>
          <cell r="P116" t="str">
            <v>贵州省安顺市普定县鸡场坡乡</v>
          </cell>
          <cell r="Q116" t="str">
            <v>大专</v>
          </cell>
          <cell r="R116" t="str">
            <v>普定县中等职业学校电子商务</v>
          </cell>
          <cell r="S116">
            <v>15885738315</v>
          </cell>
          <cell r="T116">
            <v>13985318361</v>
          </cell>
        </row>
        <row r="117">
          <cell r="F117" t="str">
            <v>522501199109150626</v>
          </cell>
          <cell r="G117" t="str">
            <v>1991-09-15</v>
          </cell>
          <cell r="H117">
            <v>30</v>
          </cell>
          <cell r="I117" t="str">
            <v>否</v>
          </cell>
          <cell r="J117" t="str">
            <v>无</v>
          </cell>
          <cell r="K117" t="str">
            <v>留置科看护</v>
          </cell>
        </row>
        <row r="117">
          <cell r="N117" t="str">
            <v>03</v>
          </cell>
          <cell r="O117" t="str">
            <v>6</v>
          </cell>
          <cell r="P117" t="str">
            <v>贵州省安顺市开发区西航大道金鼎广场</v>
          </cell>
          <cell r="Q117" t="str">
            <v>大专</v>
          </cell>
          <cell r="R117" t="str">
            <v>遵义师范学院学前教育</v>
          </cell>
          <cell r="S117">
            <v>18208532899</v>
          </cell>
          <cell r="T117">
            <v>18208532899</v>
          </cell>
        </row>
        <row r="118">
          <cell r="F118" t="str">
            <v>522501199808090423</v>
          </cell>
          <cell r="G118" t="str">
            <v>1998-08-09</v>
          </cell>
          <cell r="H118">
            <v>23</v>
          </cell>
          <cell r="I118" t="str">
            <v>否</v>
          </cell>
          <cell r="J118" t="str">
            <v>无</v>
          </cell>
          <cell r="K118" t="str">
            <v>留置科看护</v>
          </cell>
        </row>
        <row r="118">
          <cell r="N118" t="str">
            <v>03</v>
          </cell>
          <cell r="O118" t="str">
            <v>7</v>
          </cell>
          <cell r="P118" t="str">
            <v>安顺市西秀区圆通寺路49号5栋1单元2号</v>
          </cell>
          <cell r="Q118" t="str">
            <v>大专</v>
          </cell>
          <cell r="R118" t="str">
            <v>西川西南航空职业学院 空中乘务</v>
          </cell>
          <cell r="S118">
            <v>16685324931</v>
          </cell>
          <cell r="T118">
            <v>15902544666</v>
          </cell>
        </row>
        <row r="119">
          <cell r="F119" t="str">
            <v>520402200109250189</v>
          </cell>
          <cell r="G119" t="str">
            <v>2001-09-25</v>
          </cell>
          <cell r="H119">
            <v>20</v>
          </cell>
          <cell r="I119" t="str">
            <v>否</v>
          </cell>
          <cell r="J119" t="str">
            <v>无</v>
          </cell>
          <cell r="K119" t="str">
            <v>留置科看护</v>
          </cell>
        </row>
        <row r="119">
          <cell r="N119" t="str">
            <v>03</v>
          </cell>
          <cell r="O119" t="str">
            <v>8</v>
          </cell>
          <cell r="P119" t="str">
            <v>贵州省安顺市西秀区西航街道星火家园</v>
          </cell>
          <cell r="Q119" t="str">
            <v>中专</v>
          </cell>
          <cell r="R119" t="str">
            <v>贵州航空职业技术学院城市轨道交通运输与管理</v>
          </cell>
          <cell r="S119">
            <v>18586942371</v>
          </cell>
          <cell r="T119">
            <v>19358602114</v>
          </cell>
        </row>
        <row r="120">
          <cell r="F120" t="str">
            <v>52250120000718082X</v>
          </cell>
          <cell r="G120" t="str">
            <v>2000-07-18</v>
          </cell>
          <cell r="H120">
            <v>21</v>
          </cell>
          <cell r="I120" t="str">
            <v>否</v>
          </cell>
          <cell r="J120" t="str">
            <v>无</v>
          </cell>
          <cell r="K120" t="str">
            <v>留置科看护</v>
          </cell>
        </row>
        <row r="120">
          <cell r="N120" t="str">
            <v>03</v>
          </cell>
          <cell r="O120" t="str">
            <v>9</v>
          </cell>
          <cell r="P120" t="str">
            <v>贵州省安顺市西秀区富家花园</v>
          </cell>
          <cell r="Q120" t="str">
            <v>本科</v>
          </cell>
          <cell r="R120" t="str">
            <v>苏州大学应用技术学院 投资学</v>
          </cell>
          <cell r="S120">
            <v>17385562712</v>
          </cell>
          <cell r="T120">
            <v>18486181975</v>
          </cell>
        </row>
        <row r="121">
          <cell r="F121" t="str">
            <v>522526199911031226</v>
          </cell>
          <cell r="G121" t="str">
            <v>1999-11-03</v>
          </cell>
          <cell r="H121">
            <v>22</v>
          </cell>
          <cell r="I121" t="str">
            <v>否</v>
          </cell>
          <cell r="J121" t="str">
            <v>无</v>
          </cell>
          <cell r="K121" t="str">
            <v>留置科看护</v>
          </cell>
        </row>
        <row r="121">
          <cell r="N121" t="str">
            <v>03</v>
          </cell>
          <cell r="O121" t="str">
            <v>10</v>
          </cell>
          <cell r="P121" t="str">
            <v>贵州省安顺市平坝县齐伯乡</v>
          </cell>
          <cell r="Q121" t="str">
            <v>中专</v>
          </cell>
          <cell r="R121" t="str">
            <v>安顺平坝中等职业学校计算机平面设计</v>
          </cell>
          <cell r="S121">
            <v>13291953025</v>
          </cell>
          <cell r="T121">
            <v>16637635693</v>
          </cell>
        </row>
        <row r="122">
          <cell r="F122" t="str">
            <v>522501199905316500</v>
          </cell>
          <cell r="G122" t="str">
            <v>1999-05-31</v>
          </cell>
          <cell r="H122">
            <v>22</v>
          </cell>
          <cell r="I122" t="str">
            <v>否</v>
          </cell>
          <cell r="J122" t="str">
            <v>无</v>
          </cell>
          <cell r="K122" t="str">
            <v>留置科看护</v>
          </cell>
        </row>
        <row r="122">
          <cell r="N122" t="str">
            <v>03</v>
          </cell>
          <cell r="O122" t="str">
            <v>11</v>
          </cell>
          <cell r="P122" t="str">
            <v>贵州省安顺市西秀区北航路千禧花园</v>
          </cell>
          <cell r="Q122" t="str">
            <v>本科</v>
          </cell>
          <cell r="R122" t="str">
            <v>浙江万里学院 法学</v>
          </cell>
          <cell r="S122">
            <v>15885067418</v>
          </cell>
          <cell r="T122">
            <v>13595319449</v>
          </cell>
        </row>
        <row r="123">
          <cell r="F123" t="str">
            <v>522529199609250048</v>
          </cell>
          <cell r="G123" t="str">
            <v>1996-09-25</v>
          </cell>
          <cell r="H123">
            <v>25</v>
          </cell>
          <cell r="I123" t="str">
            <v>否</v>
          </cell>
          <cell r="J123" t="str">
            <v>无</v>
          </cell>
          <cell r="K123" t="str">
            <v>留置科看护</v>
          </cell>
        </row>
        <row r="123">
          <cell r="N123" t="str">
            <v>03</v>
          </cell>
          <cell r="O123" t="str">
            <v>12</v>
          </cell>
          <cell r="P123" t="str">
            <v>贵州省安顺市镇宁县景宁小区</v>
          </cell>
          <cell r="Q123" t="str">
            <v>本科</v>
          </cell>
          <cell r="R123" t="str">
            <v>北部湾大学 化学工程与工艺</v>
          </cell>
          <cell r="S123">
            <v>17878799535</v>
          </cell>
          <cell r="T123">
            <v>13623658756</v>
          </cell>
        </row>
        <row r="124">
          <cell r="F124" t="str">
            <v>520423199907180046</v>
          </cell>
          <cell r="G124" t="str">
            <v>1999-07-18</v>
          </cell>
          <cell r="H124">
            <v>22</v>
          </cell>
          <cell r="I124" t="str">
            <v>否</v>
          </cell>
          <cell r="J124" t="str">
            <v>无</v>
          </cell>
          <cell r="K124" t="str">
            <v>留置科看护</v>
          </cell>
        </row>
        <row r="124">
          <cell r="N124" t="str">
            <v>03</v>
          </cell>
          <cell r="O124" t="str">
            <v>13</v>
          </cell>
          <cell r="P124" t="str">
            <v>贵州省安顺市安大厂</v>
          </cell>
          <cell r="Q124" t="str">
            <v>中专</v>
          </cell>
          <cell r="R124" t="str">
            <v>安顺职业技术学院 中药制药</v>
          </cell>
          <cell r="S124">
            <v>15772385774</v>
          </cell>
          <cell r="T124">
            <v>13985712679</v>
          </cell>
        </row>
        <row r="125">
          <cell r="F125" t="str">
            <v>52250119970402582X</v>
          </cell>
          <cell r="G125" t="str">
            <v>1997-04-02</v>
          </cell>
          <cell r="H125">
            <v>25</v>
          </cell>
          <cell r="I125" t="str">
            <v>否</v>
          </cell>
          <cell r="J125" t="str">
            <v>无</v>
          </cell>
          <cell r="K125" t="str">
            <v>留置科看护</v>
          </cell>
        </row>
        <row r="125">
          <cell r="N125" t="str">
            <v>03</v>
          </cell>
          <cell r="O125" t="str">
            <v>14</v>
          </cell>
          <cell r="P125" t="str">
            <v>贵州省安顺市西秀区新安街道彩虹社区</v>
          </cell>
          <cell r="Q125" t="str">
            <v>本科</v>
          </cell>
          <cell r="R125" t="str">
            <v>西北农林科技大学 生物技术</v>
          </cell>
          <cell r="S125">
            <v>18821670403</v>
          </cell>
          <cell r="T125">
            <v>13595352547</v>
          </cell>
        </row>
        <row r="126">
          <cell r="F126" t="str">
            <v>522501198802112420</v>
          </cell>
          <cell r="G126" t="str">
            <v>1988-02-11</v>
          </cell>
          <cell r="H126">
            <v>34</v>
          </cell>
          <cell r="I126" t="str">
            <v>否</v>
          </cell>
          <cell r="J126" t="str">
            <v>无</v>
          </cell>
          <cell r="K126" t="str">
            <v>留置科看护</v>
          </cell>
        </row>
        <row r="126">
          <cell r="N126" t="str">
            <v>03</v>
          </cell>
          <cell r="O126" t="str">
            <v>15</v>
          </cell>
          <cell r="P126" t="str">
            <v>贵州省安顺市西秀区北山小区</v>
          </cell>
          <cell r="Q126" t="str">
            <v>大专</v>
          </cell>
          <cell r="R126" t="str">
            <v>贵阳学院 计算机应用技术</v>
          </cell>
          <cell r="S126">
            <v>15808535705</v>
          </cell>
          <cell r="T126">
            <v>13885306664</v>
          </cell>
        </row>
        <row r="127">
          <cell r="F127" t="str">
            <v>522501200009011229</v>
          </cell>
          <cell r="G127" t="str">
            <v>2000-09-01</v>
          </cell>
          <cell r="H127">
            <v>21</v>
          </cell>
          <cell r="I127" t="str">
            <v>否</v>
          </cell>
          <cell r="J127" t="str">
            <v>无</v>
          </cell>
          <cell r="K127" t="str">
            <v>留置科看护</v>
          </cell>
        </row>
        <row r="127">
          <cell r="N127" t="str">
            <v>03</v>
          </cell>
          <cell r="O127" t="str">
            <v>16</v>
          </cell>
          <cell r="P127" t="str">
            <v>贵州省安顺市西秀区宁古镇五官村</v>
          </cell>
          <cell r="Q127" t="str">
            <v>中专</v>
          </cell>
          <cell r="R127" t="str">
            <v>安顺职业技术学院保健按摩</v>
          </cell>
          <cell r="S127">
            <v>18722797959</v>
          </cell>
          <cell r="T127">
            <v>15902636796</v>
          </cell>
        </row>
        <row r="128">
          <cell r="F128" t="str">
            <v>522501199901151622</v>
          </cell>
          <cell r="G128" t="str">
            <v>1999-01-15</v>
          </cell>
          <cell r="H128">
            <v>23</v>
          </cell>
          <cell r="I128" t="str">
            <v>否</v>
          </cell>
          <cell r="J128" t="str">
            <v>无</v>
          </cell>
          <cell r="K128" t="str">
            <v>留置科看护</v>
          </cell>
        </row>
        <row r="128">
          <cell r="N128" t="str">
            <v>03</v>
          </cell>
          <cell r="O128" t="str">
            <v>17</v>
          </cell>
          <cell r="P128" t="str">
            <v>贵州省安顺市西秀区体育路清馨家园</v>
          </cell>
          <cell r="Q128" t="str">
            <v>大专</v>
          </cell>
          <cell r="R128" t="str">
            <v>贵州工商职业学院会计</v>
          </cell>
          <cell r="S128">
            <v>13688536127</v>
          </cell>
          <cell r="T128">
            <v>13765381550</v>
          </cell>
        </row>
        <row r="129">
          <cell r="F129" t="str">
            <v>522501198910042829</v>
          </cell>
          <cell r="G129" t="str">
            <v>1989-10-04</v>
          </cell>
          <cell r="H129">
            <v>32</v>
          </cell>
          <cell r="I129" t="str">
            <v>否</v>
          </cell>
          <cell r="J129" t="str">
            <v>无</v>
          </cell>
          <cell r="K129" t="str">
            <v>留置科看护</v>
          </cell>
        </row>
        <row r="129">
          <cell r="N129" t="str">
            <v>03</v>
          </cell>
          <cell r="O129" t="str">
            <v>18</v>
          </cell>
          <cell r="P129" t="str">
            <v>贵州省安顺市西秀区车城</v>
          </cell>
          <cell r="Q129" t="str">
            <v>高中</v>
          </cell>
          <cell r="R129" t="str">
            <v>安顺市第三高级中学</v>
          </cell>
          <cell r="S129">
            <v>18083380405</v>
          </cell>
          <cell r="T129">
            <v>13765360423</v>
          </cell>
        </row>
        <row r="130">
          <cell r="F130" t="str">
            <v>520402199806250066</v>
          </cell>
          <cell r="G130" t="str">
            <v>1998-06-25</v>
          </cell>
          <cell r="H130">
            <v>23</v>
          </cell>
          <cell r="I130" t="str">
            <v>否</v>
          </cell>
          <cell r="J130" t="str">
            <v>无</v>
          </cell>
          <cell r="K130" t="str">
            <v>留置科看护</v>
          </cell>
        </row>
        <row r="130">
          <cell r="N130" t="str">
            <v>03</v>
          </cell>
          <cell r="O130" t="str">
            <v>19</v>
          </cell>
          <cell r="P130" t="str">
            <v>贵州省安顺市西秀区东屯乡</v>
          </cell>
          <cell r="Q130" t="str">
            <v>本科</v>
          </cell>
          <cell r="R130" t="str">
            <v>贵州财经大学商务学院 工商管理</v>
          </cell>
          <cell r="S130">
            <v>15985314438</v>
          </cell>
          <cell r="T130">
            <v>18224670167</v>
          </cell>
        </row>
        <row r="131">
          <cell r="F131" t="str">
            <v>522501200008261621</v>
          </cell>
          <cell r="G131" t="str">
            <v>2000-08-26</v>
          </cell>
          <cell r="H131">
            <v>21</v>
          </cell>
          <cell r="I131" t="str">
            <v>否</v>
          </cell>
          <cell r="J131" t="str">
            <v>无</v>
          </cell>
          <cell r="K131" t="str">
            <v>留置科看护</v>
          </cell>
        </row>
        <row r="131">
          <cell r="N131" t="str">
            <v>03</v>
          </cell>
          <cell r="O131" t="str">
            <v>20</v>
          </cell>
          <cell r="P131" t="str">
            <v>贵州省安顺市西秀区龙凤花园</v>
          </cell>
          <cell r="Q131" t="str">
            <v>大专</v>
          </cell>
          <cell r="R131" t="str">
            <v>南京交通职业技术学院 建筑室内设计</v>
          </cell>
          <cell r="S131">
            <v>18085391044</v>
          </cell>
          <cell r="T131">
            <v>15870168382</v>
          </cell>
        </row>
        <row r="132">
          <cell r="F132" t="str">
            <v>52250119990427082X</v>
          </cell>
          <cell r="G132" t="str">
            <v>1999-04-27</v>
          </cell>
          <cell r="H132">
            <v>23</v>
          </cell>
          <cell r="I132" t="str">
            <v>否</v>
          </cell>
          <cell r="J132" t="str">
            <v>无</v>
          </cell>
          <cell r="K132" t="str">
            <v>留置科看护</v>
          </cell>
        </row>
        <row r="132">
          <cell r="N132" t="str">
            <v>03</v>
          </cell>
          <cell r="O132" t="str">
            <v>21</v>
          </cell>
          <cell r="P132" t="str">
            <v>贵州省安顺市中华西路</v>
          </cell>
          <cell r="Q132" t="str">
            <v>大专</v>
          </cell>
          <cell r="R132" t="str">
            <v>六盘水职业技术学院护理</v>
          </cell>
          <cell r="S132">
            <v>13017089327</v>
          </cell>
          <cell r="T132">
            <v>18985429707</v>
          </cell>
        </row>
        <row r="133">
          <cell r="F133" t="str">
            <v>522526199808222227</v>
          </cell>
          <cell r="G133" t="str">
            <v>1998-08-22</v>
          </cell>
          <cell r="H133">
            <v>23</v>
          </cell>
          <cell r="I133" t="str">
            <v>否</v>
          </cell>
          <cell r="J133" t="str">
            <v>无</v>
          </cell>
          <cell r="K133" t="str">
            <v>留置科看护</v>
          </cell>
        </row>
        <row r="133">
          <cell r="N133" t="str">
            <v>03</v>
          </cell>
          <cell r="O133" t="str">
            <v>22</v>
          </cell>
          <cell r="P133" t="str">
            <v>贵州省安顺市平坝县高峰镇</v>
          </cell>
          <cell r="Q133" t="str">
            <v>本科</v>
          </cell>
          <cell r="R133" t="str">
            <v>湖南理工学院 音乐学</v>
          </cell>
          <cell r="S133">
            <v>13017096062</v>
          </cell>
          <cell r="T133">
            <v>17872502022</v>
          </cell>
        </row>
        <row r="134">
          <cell r="F134" t="str">
            <v>522501199803167348</v>
          </cell>
          <cell r="G134" t="str">
            <v>1998-03-16</v>
          </cell>
          <cell r="H134">
            <v>24</v>
          </cell>
          <cell r="I134" t="str">
            <v>否</v>
          </cell>
          <cell r="J134" t="str">
            <v>无</v>
          </cell>
          <cell r="K134" t="str">
            <v>留置科看护</v>
          </cell>
        </row>
        <row r="134">
          <cell r="N134" t="str">
            <v>03</v>
          </cell>
          <cell r="O134" t="str">
            <v>23</v>
          </cell>
          <cell r="P134" t="str">
            <v>安顺市西秀区七眼桥镇猫硐村下猫硐组31号</v>
          </cell>
          <cell r="Q134" t="str">
            <v>大专</v>
          </cell>
          <cell r="R134" t="str">
            <v>四川大学锦江学院 金融管理</v>
          </cell>
          <cell r="S134">
            <v>18985300455</v>
          </cell>
          <cell r="T134">
            <v>13765300818</v>
          </cell>
        </row>
        <row r="135">
          <cell r="F135" t="str">
            <v>522501200002050823</v>
          </cell>
          <cell r="G135" t="str">
            <v>2000-02-05</v>
          </cell>
          <cell r="H135">
            <v>22</v>
          </cell>
          <cell r="I135" t="str">
            <v>否</v>
          </cell>
          <cell r="J135" t="str">
            <v>无</v>
          </cell>
          <cell r="K135" t="str">
            <v>留置科看护</v>
          </cell>
        </row>
        <row r="135">
          <cell r="N135" t="str">
            <v>03</v>
          </cell>
          <cell r="O135" t="str">
            <v>24</v>
          </cell>
          <cell r="P135" t="str">
            <v>贵州省安顺市西秀区北街校场路</v>
          </cell>
          <cell r="Q135" t="str">
            <v>大专</v>
          </cell>
          <cell r="R135" t="str">
            <v>贵阳幼儿师范高等专科学院学前教育</v>
          </cell>
          <cell r="S135">
            <v>18083380817</v>
          </cell>
          <cell r="T135">
            <v>13007897307</v>
          </cell>
        </row>
        <row r="136">
          <cell r="F136" t="str">
            <v>52250119990911042X</v>
          </cell>
          <cell r="G136" t="str">
            <v>1999-09-11</v>
          </cell>
          <cell r="H136">
            <v>22</v>
          </cell>
          <cell r="I136" t="str">
            <v>否</v>
          </cell>
          <cell r="J136" t="str">
            <v>无</v>
          </cell>
          <cell r="K136" t="str">
            <v>留置科看护</v>
          </cell>
        </row>
        <row r="136">
          <cell r="N136" t="str">
            <v>03</v>
          </cell>
          <cell r="O136" t="str">
            <v>25</v>
          </cell>
          <cell r="P136" t="str">
            <v>贵州省安顺市西秀区格凸河路</v>
          </cell>
          <cell r="Q136" t="str">
            <v>大专</v>
          </cell>
          <cell r="R136" t="str">
            <v>贵州省警察学院 社区管理与服务专业</v>
          </cell>
          <cell r="S136">
            <v>18984543906</v>
          </cell>
          <cell r="T136">
            <v>18083380047</v>
          </cell>
        </row>
        <row r="137">
          <cell r="F137" t="str">
            <v>522501198710301240</v>
          </cell>
          <cell r="G137" t="str">
            <v>1987-10-30</v>
          </cell>
          <cell r="H137">
            <v>34</v>
          </cell>
          <cell r="I137" t="str">
            <v>否</v>
          </cell>
          <cell r="J137" t="str">
            <v>无</v>
          </cell>
          <cell r="K137" t="str">
            <v>留置科看护</v>
          </cell>
        </row>
        <row r="137">
          <cell r="N137" t="str">
            <v>03</v>
          </cell>
          <cell r="O137" t="str">
            <v>26</v>
          </cell>
          <cell r="P137" t="str">
            <v>贵州省安顺市西秀区陡陡坡</v>
          </cell>
          <cell r="Q137" t="str">
            <v>大专</v>
          </cell>
          <cell r="R137" t="str">
            <v>安顺学院 体育教育</v>
          </cell>
          <cell r="S137">
            <v>15870166697</v>
          </cell>
          <cell r="T137">
            <v>15121307557</v>
          </cell>
        </row>
        <row r="138">
          <cell r="F138" t="str">
            <v>522501199609034621</v>
          </cell>
          <cell r="G138" t="str">
            <v>1996-09-03</v>
          </cell>
          <cell r="H138">
            <v>25</v>
          </cell>
          <cell r="I138" t="str">
            <v>否</v>
          </cell>
          <cell r="J138" t="str">
            <v>无</v>
          </cell>
          <cell r="K138" t="str">
            <v>留置科看护</v>
          </cell>
        </row>
        <row r="138">
          <cell r="N138" t="str">
            <v>03</v>
          </cell>
          <cell r="O138" t="str">
            <v>27</v>
          </cell>
          <cell r="P138" t="str">
            <v>贵州省安顺市西秀区东屯乡</v>
          </cell>
          <cell r="Q138" t="str">
            <v>高中</v>
          </cell>
          <cell r="R138" t="str">
            <v>旧州中学</v>
          </cell>
          <cell r="S138">
            <v>18334137116</v>
          </cell>
          <cell r="T138">
            <v>18300855152</v>
          </cell>
        </row>
        <row r="139">
          <cell r="F139" t="str">
            <v>522501199508134623</v>
          </cell>
          <cell r="G139" t="str">
            <v>1995-08-13</v>
          </cell>
          <cell r="H139">
            <v>26</v>
          </cell>
          <cell r="I139" t="str">
            <v>是</v>
          </cell>
        </row>
        <row r="139">
          <cell r="K139" t="str">
            <v>留置科看护</v>
          </cell>
        </row>
        <row r="139">
          <cell r="N139" t="str">
            <v>03</v>
          </cell>
          <cell r="O139" t="str">
            <v>28</v>
          </cell>
          <cell r="P139" t="str">
            <v>贵州省安顺市西秀区东屯乡高官村</v>
          </cell>
          <cell r="Q139" t="str">
            <v>大专</v>
          </cell>
          <cell r="R139" t="str">
            <v>贵州轻工职业技术学院工程造价</v>
          </cell>
          <cell r="S139">
            <v>18300855152</v>
          </cell>
          <cell r="T139">
            <v>18334137116</v>
          </cell>
        </row>
        <row r="140">
          <cell r="F140" t="str">
            <v>522501200006172828</v>
          </cell>
          <cell r="G140" t="str">
            <v>2000-06-17</v>
          </cell>
          <cell r="H140">
            <v>21</v>
          </cell>
          <cell r="I140" t="str">
            <v>否</v>
          </cell>
          <cell r="J140" t="str">
            <v>无</v>
          </cell>
          <cell r="K140" t="str">
            <v>留置科看护</v>
          </cell>
        </row>
        <row r="140">
          <cell r="N140" t="str">
            <v>03</v>
          </cell>
          <cell r="O140" t="str">
            <v>29</v>
          </cell>
          <cell r="P140" t="str">
            <v>贵州省安顺市西秀区幺铺镇四旗村</v>
          </cell>
          <cell r="Q140" t="str">
            <v>大专</v>
          </cell>
          <cell r="R140" t="str">
            <v>辽宁建筑职业学院 建筑室内设计</v>
          </cell>
          <cell r="S140">
            <v>18085348835</v>
          </cell>
          <cell r="T140">
            <v>18085343097</v>
          </cell>
        </row>
        <row r="141">
          <cell r="F141" t="str">
            <v>522501199508203422</v>
          </cell>
          <cell r="G141" t="str">
            <v>1995-08-20</v>
          </cell>
          <cell r="H141">
            <v>26</v>
          </cell>
          <cell r="I141" t="str">
            <v>否</v>
          </cell>
          <cell r="J141" t="str">
            <v>无</v>
          </cell>
          <cell r="K141" t="str">
            <v>留置科看护</v>
          </cell>
        </row>
        <row r="141">
          <cell r="N141" t="str">
            <v>03</v>
          </cell>
          <cell r="O141" t="str">
            <v>30</v>
          </cell>
          <cell r="P141" t="str">
            <v>贵州省安顺市西秀区双堡镇</v>
          </cell>
          <cell r="Q141" t="str">
            <v>中专</v>
          </cell>
          <cell r="R141" t="str">
            <v>安顺技师学院保健按摩</v>
          </cell>
          <cell r="S141">
            <v>18224701138</v>
          </cell>
          <cell r="T141">
            <v>15685381968</v>
          </cell>
        </row>
        <row r="142">
          <cell r="F142" t="str">
            <v>522528200006182428</v>
          </cell>
          <cell r="G142" t="str">
            <v>2000-06-18</v>
          </cell>
          <cell r="H142">
            <v>21</v>
          </cell>
          <cell r="I142" t="str">
            <v>否</v>
          </cell>
          <cell r="J142" t="str">
            <v>无</v>
          </cell>
          <cell r="K142" t="str">
            <v>留置科看护</v>
          </cell>
        </row>
        <row r="142">
          <cell r="N142" t="str">
            <v>03</v>
          </cell>
          <cell r="O142" t="str">
            <v>31</v>
          </cell>
          <cell r="P142" t="str">
            <v>贵州省安顺市关岭县白水镇</v>
          </cell>
          <cell r="Q142" t="str">
            <v>高中</v>
          </cell>
          <cell r="R142" t="str">
            <v>关岭县民族高级中学</v>
          </cell>
          <cell r="S142">
            <v>15117786979</v>
          </cell>
          <cell r="T142">
            <v>13765315668</v>
          </cell>
        </row>
        <row r="143">
          <cell r="F143" t="str">
            <v>520425199612040022</v>
          </cell>
          <cell r="G143" t="str">
            <v>1996-12-04</v>
          </cell>
          <cell r="H143">
            <v>25</v>
          </cell>
          <cell r="I143" t="str">
            <v>否</v>
          </cell>
          <cell r="J143" t="str">
            <v>无</v>
          </cell>
          <cell r="K143" t="str">
            <v>留置科看护</v>
          </cell>
        </row>
        <row r="143">
          <cell r="N143" t="str">
            <v>03</v>
          </cell>
          <cell r="O143" t="str">
            <v>32</v>
          </cell>
          <cell r="P143" t="str">
            <v>贵州省安顺市紫云县板当镇</v>
          </cell>
          <cell r="Q143" t="str">
            <v>本科</v>
          </cell>
          <cell r="R143" t="str">
            <v>贵州大学科技学院法学</v>
          </cell>
          <cell r="S143">
            <v>13885399265</v>
          </cell>
          <cell r="T143">
            <v>15685065448</v>
          </cell>
        </row>
        <row r="144">
          <cell r="F144" t="str">
            <v>522501199903217680</v>
          </cell>
          <cell r="G144" t="str">
            <v>1999-03-21</v>
          </cell>
          <cell r="H144">
            <v>23</v>
          </cell>
          <cell r="I144" t="str">
            <v>否</v>
          </cell>
          <cell r="J144" t="str">
            <v>无</v>
          </cell>
          <cell r="K144" t="str">
            <v>留置科看护</v>
          </cell>
        </row>
        <row r="144">
          <cell r="N144" t="str">
            <v>03</v>
          </cell>
          <cell r="O144" t="str">
            <v>33</v>
          </cell>
          <cell r="P144" t="str">
            <v>贵州省安顺市西秀区大西桥镇</v>
          </cell>
          <cell r="Q144" t="str">
            <v>本科</v>
          </cell>
          <cell r="R144" t="str">
            <v>贵州大学 法学</v>
          </cell>
          <cell r="S144">
            <v>18285328727</v>
          </cell>
          <cell r="T144">
            <v>18785359745</v>
          </cell>
        </row>
        <row r="145">
          <cell r="F145" t="str">
            <v>522426199011105925</v>
          </cell>
          <cell r="G145" t="str">
            <v>1990-11-10</v>
          </cell>
          <cell r="H145">
            <v>31</v>
          </cell>
          <cell r="I145" t="str">
            <v>否</v>
          </cell>
          <cell r="J145" t="str">
            <v>无</v>
          </cell>
          <cell r="K145" t="str">
            <v>留置科看护</v>
          </cell>
        </row>
        <row r="145">
          <cell r="N145" t="str">
            <v>03</v>
          </cell>
          <cell r="O145" t="str">
            <v>34</v>
          </cell>
          <cell r="P145" t="str">
            <v>贵州省安顺市虹机场</v>
          </cell>
          <cell r="Q145" t="str">
            <v>中专</v>
          </cell>
          <cell r="R145" t="str">
            <v>贵州省建设学院 市政工程</v>
          </cell>
          <cell r="S145">
            <v>15685360887</v>
          </cell>
          <cell r="T145">
            <v>13648536520</v>
          </cell>
        </row>
        <row r="146">
          <cell r="F146" t="str">
            <v>522501200008155546</v>
          </cell>
          <cell r="G146" t="str">
            <v>2000-08-15</v>
          </cell>
          <cell r="H146">
            <v>21</v>
          </cell>
          <cell r="I146" t="str">
            <v>否</v>
          </cell>
          <cell r="J146" t="str">
            <v>无</v>
          </cell>
          <cell r="K146" t="str">
            <v>留置科看护</v>
          </cell>
        </row>
        <row r="146">
          <cell r="N146" t="str">
            <v>03</v>
          </cell>
          <cell r="O146" t="str">
            <v>35</v>
          </cell>
          <cell r="P146" t="str">
            <v>贵州省安顺市西秀区蔡官镇</v>
          </cell>
          <cell r="Q146" t="str">
            <v>大专</v>
          </cell>
          <cell r="R146" t="str">
            <v>黔南民族幼儿师范高等专科学校 英语专业</v>
          </cell>
          <cell r="S146">
            <v>13985313949</v>
          </cell>
          <cell r="T146">
            <v>13329639650</v>
          </cell>
        </row>
        <row r="147">
          <cell r="F147" t="str">
            <v>522501199811122027</v>
          </cell>
          <cell r="G147" t="str">
            <v>1998-11-12</v>
          </cell>
          <cell r="H147">
            <v>23</v>
          </cell>
          <cell r="I147" t="str">
            <v>否</v>
          </cell>
          <cell r="J147" t="str">
            <v>无</v>
          </cell>
          <cell r="K147" t="str">
            <v>留置科看护</v>
          </cell>
        </row>
        <row r="147">
          <cell r="N147" t="str">
            <v>03</v>
          </cell>
          <cell r="O147" t="str">
            <v>36</v>
          </cell>
          <cell r="P147" t="str">
            <v>贵州省安顺市西秀区长欣中央广场</v>
          </cell>
          <cell r="Q147" t="str">
            <v>本科</v>
          </cell>
          <cell r="R147" t="str">
            <v>山东交通学院 财务管理 </v>
          </cell>
          <cell r="S147">
            <v>15870174519</v>
          </cell>
          <cell r="T147">
            <v>13595324901</v>
          </cell>
        </row>
        <row r="148">
          <cell r="F148" t="str">
            <v>520402199109200020</v>
          </cell>
          <cell r="G148" t="str">
            <v>1991-09-20</v>
          </cell>
          <cell r="H148">
            <v>30</v>
          </cell>
          <cell r="I148" t="str">
            <v>否</v>
          </cell>
          <cell r="J148" t="str">
            <v>无</v>
          </cell>
          <cell r="K148" t="str">
            <v>留置科看护</v>
          </cell>
        </row>
        <row r="148">
          <cell r="N148" t="str">
            <v>03</v>
          </cell>
          <cell r="O148" t="str">
            <v>37</v>
          </cell>
          <cell r="P148" t="str">
            <v>贵州省安顺市西秀区西航办事处龙井村</v>
          </cell>
          <cell r="Q148" t="str">
            <v>大专</v>
          </cell>
          <cell r="R148" t="str">
            <v>衡阳工业职业大学行政管理</v>
          </cell>
          <cell r="S148">
            <v>18224698856</v>
          </cell>
          <cell r="T148">
            <v>18224698856</v>
          </cell>
        </row>
        <row r="149">
          <cell r="F149" t="str">
            <v>522501199504128322</v>
          </cell>
          <cell r="G149" t="str">
            <v>1995-04-12</v>
          </cell>
          <cell r="H149">
            <v>27</v>
          </cell>
          <cell r="I149" t="str">
            <v>否</v>
          </cell>
          <cell r="J149" t="str">
            <v>无</v>
          </cell>
          <cell r="K149" t="str">
            <v>留置科看护</v>
          </cell>
        </row>
        <row r="149">
          <cell r="N149" t="str">
            <v>03</v>
          </cell>
          <cell r="O149" t="str">
            <v>38</v>
          </cell>
          <cell r="P149" t="str">
            <v>贵州省安顺市西秀区鸡场乡</v>
          </cell>
          <cell r="Q149" t="str">
            <v>大专</v>
          </cell>
          <cell r="R149" t="str">
            <v>贵州商学院 旅游管理</v>
          </cell>
          <cell r="S149">
            <v>18786703096</v>
          </cell>
          <cell r="T149">
            <v>13765327677</v>
          </cell>
        </row>
        <row r="150">
          <cell r="F150" t="str">
            <v>522501199901270023</v>
          </cell>
          <cell r="G150" t="str">
            <v>1999-01-27</v>
          </cell>
          <cell r="H150">
            <v>23</v>
          </cell>
          <cell r="I150" t="str">
            <v>否</v>
          </cell>
          <cell r="J150" t="str">
            <v>无</v>
          </cell>
          <cell r="K150" t="str">
            <v>留置科看护</v>
          </cell>
        </row>
        <row r="150">
          <cell r="N150" t="str">
            <v>03</v>
          </cell>
          <cell r="O150" t="str">
            <v>39</v>
          </cell>
          <cell r="P150" t="str">
            <v>贵州省安顺市虹山湖阳光未来国际学校</v>
          </cell>
          <cell r="Q150" t="str">
            <v>本科</v>
          </cell>
          <cell r="R150" t="str">
            <v>贵州民族大学人文科技学院视觉传达设计</v>
          </cell>
          <cell r="S150">
            <v>17785393056</v>
          </cell>
          <cell r="T150">
            <v>13017438847</v>
          </cell>
        </row>
        <row r="151">
          <cell r="F151" t="str">
            <v>520402199805010108</v>
          </cell>
          <cell r="G151" t="str">
            <v>1998-05-01</v>
          </cell>
          <cell r="H151">
            <v>24</v>
          </cell>
          <cell r="I151" t="str">
            <v>否</v>
          </cell>
          <cell r="J151" t="str">
            <v>无</v>
          </cell>
          <cell r="K151" t="str">
            <v>留置科看护</v>
          </cell>
        </row>
        <row r="151">
          <cell r="N151" t="str">
            <v>03</v>
          </cell>
          <cell r="O151" t="str">
            <v>40</v>
          </cell>
          <cell r="P151" t="str">
            <v>贵州省安顺市西秀区两六路豪德商贸城</v>
          </cell>
          <cell r="Q151" t="str">
            <v>本科</v>
          </cell>
          <cell r="R151" t="str">
            <v>江苏海洋大学 物流管理</v>
          </cell>
          <cell r="S151">
            <v>18334120498</v>
          </cell>
          <cell r="T151">
            <v>18248966720</v>
          </cell>
        </row>
        <row r="152">
          <cell r="F152" t="str">
            <v>522501199805171228</v>
          </cell>
          <cell r="G152" t="str">
            <v>1998-05-17</v>
          </cell>
          <cell r="H152">
            <v>24</v>
          </cell>
          <cell r="I152" t="str">
            <v>否</v>
          </cell>
          <cell r="J152" t="str">
            <v>无</v>
          </cell>
          <cell r="K152" t="str">
            <v>留置科看护</v>
          </cell>
        </row>
        <row r="152">
          <cell r="N152" t="str">
            <v>03</v>
          </cell>
          <cell r="O152" t="str">
            <v>41</v>
          </cell>
          <cell r="P152" t="str">
            <v>贵州省安顺市西秀区华西办事处竹林村</v>
          </cell>
          <cell r="Q152" t="str">
            <v>本科</v>
          </cell>
          <cell r="R152" t="str">
            <v>贵州医科大学 英语专业</v>
          </cell>
          <cell r="S152">
            <v>18985314846</v>
          </cell>
          <cell r="T152">
            <v>14620619695</v>
          </cell>
        </row>
        <row r="153">
          <cell r="F153" t="str">
            <v>522527199402100840</v>
          </cell>
          <cell r="G153" t="str">
            <v>1994-02-10</v>
          </cell>
          <cell r="H153">
            <v>28</v>
          </cell>
          <cell r="I153" t="str">
            <v>否</v>
          </cell>
          <cell r="J153" t="str">
            <v>无</v>
          </cell>
          <cell r="K153" t="str">
            <v>留置科看护</v>
          </cell>
        </row>
        <row r="153">
          <cell r="N153" t="str">
            <v>03</v>
          </cell>
          <cell r="O153" t="str">
            <v>42</v>
          </cell>
          <cell r="P153" t="str">
            <v>贵州省安顺市普定县化处镇</v>
          </cell>
          <cell r="Q153" t="str">
            <v>本科</v>
          </cell>
          <cell r="R153" t="str">
            <v>南昌大学科学技术学院 汉语言文学</v>
          </cell>
          <cell r="S153">
            <v>13698516035</v>
          </cell>
          <cell r="T153">
            <v>19885101480</v>
          </cell>
        </row>
        <row r="154">
          <cell r="F154" t="str">
            <v>522501199111130827</v>
          </cell>
          <cell r="G154" t="str">
            <v>1991-11-13</v>
          </cell>
          <cell r="H154">
            <v>30</v>
          </cell>
          <cell r="I154" t="str">
            <v>否</v>
          </cell>
          <cell r="J154" t="str">
            <v>无</v>
          </cell>
          <cell r="K154" t="str">
            <v>留置科看护</v>
          </cell>
        </row>
        <row r="154">
          <cell r="N154" t="str">
            <v>03</v>
          </cell>
          <cell r="O154" t="str">
            <v>43</v>
          </cell>
          <cell r="P154" t="str">
            <v>贵州省安顺市龙井小区</v>
          </cell>
          <cell r="Q154" t="str">
            <v>大专</v>
          </cell>
          <cell r="R154" t="str">
            <v>东北师范大学 行政管理</v>
          </cell>
          <cell r="S154">
            <v>15329339555</v>
          </cell>
          <cell r="T154">
            <v>15329336775</v>
          </cell>
        </row>
        <row r="155">
          <cell r="F155" t="str">
            <v>522501199812058768</v>
          </cell>
          <cell r="G155" t="str">
            <v>1998-12-05</v>
          </cell>
          <cell r="H155">
            <v>23</v>
          </cell>
          <cell r="I155" t="str">
            <v>否</v>
          </cell>
          <cell r="J155" t="str">
            <v>无</v>
          </cell>
          <cell r="K155" t="str">
            <v>留置科看护</v>
          </cell>
        </row>
        <row r="155">
          <cell r="N155" t="str">
            <v>03</v>
          </cell>
          <cell r="O155" t="str">
            <v>44</v>
          </cell>
          <cell r="P155" t="str">
            <v>贵州省安顺市西秀区岩腊乡</v>
          </cell>
          <cell r="Q155" t="str">
            <v>大专</v>
          </cell>
          <cell r="R155" t="str">
            <v>贵州盛华职业学院 大数据技术与应用</v>
          </cell>
          <cell r="S155">
            <v>18744706973</v>
          </cell>
          <cell r="T155">
            <v>13885349338</v>
          </cell>
        </row>
        <row r="156">
          <cell r="F156" t="str">
            <v>522528198912281647</v>
          </cell>
          <cell r="G156" t="str">
            <v>1989-12-28</v>
          </cell>
          <cell r="H156">
            <v>32</v>
          </cell>
          <cell r="I156" t="str">
            <v>否</v>
          </cell>
          <cell r="J156" t="str">
            <v>无</v>
          </cell>
          <cell r="K156" t="str">
            <v>留置科看护</v>
          </cell>
        </row>
        <row r="156">
          <cell r="N156" t="str">
            <v>03</v>
          </cell>
          <cell r="O156" t="str">
            <v>45</v>
          </cell>
          <cell r="P156" t="str">
            <v>贵州省安顺市关岭县太平路</v>
          </cell>
          <cell r="Q156" t="str">
            <v>大专</v>
          </cell>
          <cell r="R156" t="str">
            <v>中央广播电视大学 行政管理</v>
          </cell>
          <cell r="S156">
            <v>15121322140</v>
          </cell>
          <cell r="T156">
            <v>18285312838</v>
          </cell>
        </row>
        <row r="157">
          <cell r="F157" t="str">
            <v>522501199710122423</v>
          </cell>
          <cell r="G157" t="str">
            <v>1997-10-12</v>
          </cell>
          <cell r="H157">
            <v>24</v>
          </cell>
          <cell r="I157" t="str">
            <v>否</v>
          </cell>
          <cell r="J157" t="str">
            <v>无</v>
          </cell>
          <cell r="K157" t="str">
            <v>留置科看护</v>
          </cell>
        </row>
        <row r="157">
          <cell r="N157" t="str">
            <v>03</v>
          </cell>
          <cell r="O157" t="str">
            <v>46</v>
          </cell>
          <cell r="P157" t="str">
            <v>贵州省安顺市西秀区西航办事处土桥村</v>
          </cell>
          <cell r="Q157" t="str">
            <v>大专</v>
          </cell>
          <cell r="R157" t="str">
            <v>贵州航天职业技术学院 旅游管理</v>
          </cell>
          <cell r="S157">
            <v>18744724864</v>
          </cell>
          <cell r="T157">
            <v>18744724864</v>
          </cell>
        </row>
        <row r="158">
          <cell r="F158" t="str">
            <v>522526199801091447</v>
          </cell>
          <cell r="G158" t="str">
            <v>1998-01-09</v>
          </cell>
          <cell r="H158">
            <v>24</v>
          </cell>
          <cell r="I158" t="str">
            <v>否</v>
          </cell>
          <cell r="J158" t="str">
            <v>无</v>
          </cell>
          <cell r="K158" t="str">
            <v>留置科看护</v>
          </cell>
        </row>
        <row r="158">
          <cell r="N158" t="str">
            <v>03</v>
          </cell>
          <cell r="O158" t="str">
            <v>47</v>
          </cell>
          <cell r="P158" t="str">
            <v>贵州省安顺市平坝区乐平乡</v>
          </cell>
          <cell r="Q158" t="str">
            <v>中专</v>
          </cell>
          <cell r="R158" t="str">
            <v>安顺职业技术学院 助产专业</v>
          </cell>
          <cell r="S158">
            <v>18985731479</v>
          </cell>
          <cell r="T158">
            <v>18585898705</v>
          </cell>
        </row>
        <row r="159">
          <cell r="F159" t="str">
            <v>522501199609209460</v>
          </cell>
          <cell r="G159" t="str">
            <v>1996-09-20</v>
          </cell>
          <cell r="H159">
            <v>25</v>
          </cell>
          <cell r="I159" t="str">
            <v>否</v>
          </cell>
          <cell r="J159" t="str">
            <v>无</v>
          </cell>
          <cell r="K159" t="str">
            <v>留置科看护</v>
          </cell>
        </row>
        <row r="159">
          <cell r="N159" t="str">
            <v>03</v>
          </cell>
          <cell r="O159" t="str">
            <v>48</v>
          </cell>
          <cell r="P159" t="str">
            <v>贵州省安顺市西秀区龙宫镇石头村</v>
          </cell>
          <cell r="Q159" t="str">
            <v>本科</v>
          </cell>
          <cell r="R159" t="str">
            <v>贵州商学院 物流管理</v>
          </cell>
          <cell r="S159">
            <v>15117791727</v>
          </cell>
          <cell r="T159">
            <v>18286330900</v>
          </cell>
        </row>
        <row r="160">
          <cell r="F160" t="str">
            <v>52250119990227734X</v>
          </cell>
          <cell r="G160" t="str">
            <v>1999-02-27</v>
          </cell>
          <cell r="H160">
            <v>23</v>
          </cell>
          <cell r="I160" t="str">
            <v>否</v>
          </cell>
          <cell r="J160" t="str">
            <v>无</v>
          </cell>
          <cell r="K160" t="str">
            <v>留置科看护</v>
          </cell>
        </row>
        <row r="160">
          <cell r="N160" t="str">
            <v>03</v>
          </cell>
          <cell r="O160" t="str">
            <v>49</v>
          </cell>
          <cell r="P160" t="str">
            <v>贵州省安顺市西秀区七眼桥</v>
          </cell>
          <cell r="Q160" t="str">
            <v>大专</v>
          </cell>
          <cell r="R160" t="str">
            <v>安顺职业技术学院 护理</v>
          </cell>
          <cell r="S160">
            <v>18085361264</v>
          </cell>
          <cell r="T160">
            <v>13329634598</v>
          </cell>
        </row>
        <row r="161">
          <cell r="F161" t="str">
            <v>520402200009119845</v>
          </cell>
          <cell r="G161" t="str">
            <v>2000-09-11</v>
          </cell>
          <cell r="H161">
            <v>21</v>
          </cell>
          <cell r="I161" t="str">
            <v>否</v>
          </cell>
          <cell r="J161" t="str">
            <v>无</v>
          </cell>
          <cell r="K161" t="str">
            <v>留置科看护</v>
          </cell>
        </row>
        <row r="161">
          <cell r="N161" t="str">
            <v>03</v>
          </cell>
          <cell r="O161" t="str">
            <v>50</v>
          </cell>
          <cell r="P161" t="str">
            <v>贵州省安顺市西秀区西航办事处西市村</v>
          </cell>
          <cell r="Q161" t="str">
            <v>中专</v>
          </cell>
          <cell r="R161" t="str">
            <v>安顺职业技术学院 旅游服务与管理</v>
          </cell>
          <cell r="S161">
            <v>13595303364</v>
          </cell>
          <cell r="T161">
            <v>13885348494</v>
          </cell>
        </row>
        <row r="162">
          <cell r="F162" t="str">
            <v>522501199710239429</v>
          </cell>
          <cell r="G162" t="str">
            <v>1997-10-23</v>
          </cell>
          <cell r="H162">
            <v>24</v>
          </cell>
          <cell r="I162" t="str">
            <v>否</v>
          </cell>
          <cell r="J162" t="str">
            <v>无</v>
          </cell>
          <cell r="K162" t="str">
            <v>留置科看护</v>
          </cell>
        </row>
        <row r="162">
          <cell r="N162" t="str">
            <v>03</v>
          </cell>
          <cell r="O162" t="str">
            <v>51</v>
          </cell>
          <cell r="P162" t="str">
            <v>贵州省安顺市西秀区龙宫镇陇戛村</v>
          </cell>
          <cell r="Q162" t="str">
            <v>本科</v>
          </cell>
          <cell r="R162" t="str">
            <v>北海艺术设计学院 服装设计与工程</v>
          </cell>
          <cell r="S162">
            <v>18286319072</v>
          </cell>
          <cell r="T162">
            <v>13885316876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48576"/>
  <sheetViews>
    <sheetView tabSelected="1" view="pageBreakPreview" zoomScaleNormal="100" topLeftCell="A53" workbookViewId="0">
      <selection activeCell="H5" sqref="H5"/>
    </sheetView>
  </sheetViews>
  <sheetFormatPr defaultColWidth="9" defaultRowHeight="14.25"/>
  <cols>
    <col min="1" max="1" width="6.875" style="1" customWidth="1"/>
    <col min="2" max="2" width="9" style="3"/>
    <col min="3" max="3" width="9" style="1"/>
    <col min="4" max="4" width="9" style="1" customWidth="1"/>
    <col min="5" max="5" width="9" style="4"/>
    <col min="6" max="6" width="9" style="1"/>
    <col min="7" max="7" width="14.625" style="4" customWidth="1"/>
    <col min="8" max="9" width="9" style="1"/>
    <col min="10" max="10" width="9" style="5"/>
    <col min="11" max="11" width="9" style="6"/>
    <col min="12" max="12" width="14.875" style="1" hidden="1" customWidth="1"/>
    <col min="13" max="14" width="12.625" style="1" hidden="1" customWidth="1"/>
    <col min="15" max="16" width="9" style="1" hidden="1" customWidth="1"/>
    <col min="17" max="16380" width="9" style="1"/>
  </cols>
  <sheetData>
    <row r="1" spans="1:1">
      <c r="A1" s="1" t="s">
        <v>0</v>
      </c>
    </row>
    <row r="2" s="1" customFormat="1" ht="57" customHeight="1" spans="1:14">
      <c r="A2" s="7" t="s">
        <v>1</v>
      </c>
      <c r="B2" s="7"/>
      <c r="C2" s="7"/>
      <c r="D2" s="7"/>
      <c r="E2" s="8"/>
      <c r="F2" s="7"/>
      <c r="G2" s="8"/>
      <c r="H2" s="7"/>
      <c r="I2" s="7"/>
      <c r="J2" s="15"/>
      <c r="K2" s="16"/>
      <c r="L2" s="7"/>
      <c r="M2" s="7"/>
      <c r="N2" s="7"/>
    </row>
    <row r="3" s="1" customFormat="1" ht="33" customHeight="1" spans="1:14">
      <c r="A3" s="9" t="s">
        <v>2</v>
      </c>
      <c r="B3" s="10" t="s">
        <v>3</v>
      </c>
      <c r="C3" s="9" t="s">
        <v>4</v>
      </c>
      <c r="D3" s="9" t="s">
        <v>5</v>
      </c>
      <c r="E3" s="11" t="s">
        <v>6</v>
      </c>
      <c r="F3" s="9" t="s">
        <v>7</v>
      </c>
      <c r="G3" s="11" t="s">
        <v>8</v>
      </c>
      <c r="H3" s="9" t="s">
        <v>7</v>
      </c>
      <c r="I3" s="17" t="s">
        <v>9</v>
      </c>
      <c r="J3" s="18" t="s">
        <v>10</v>
      </c>
      <c r="K3" s="19" t="s">
        <v>11</v>
      </c>
      <c r="L3" s="20" t="s">
        <v>12</v>
      </c>
      <c r="M3" s="20" t="s">
        <v>13</v>
      </c>
      <c r="N3" s="20" t="s">
        <v>14</v>
      </c>
    </row>
    <row r="4" s="1" customFormat="1" ht="36" customHeight="1" spans="1:16">
      <c r="A4" s="9">
        <v>1</v>
      </c>
      <c r="B4" s="12" t="s">
        <v>15</v>
      </c>
      <c r="C4" s="13" t="s">
        <v>16</v>
      </c>
      <c r="D4" s="9">
        <v>79.33</v>
      </c>
      <c r="E4" s="13" t="s">
        <v>17</v>
      </c>
      <c r="F4" s="9">
        <v>70</v>
      </c>
      <c r="G4" s="13" t="s">
        <v>18</v>
      </c>
      <c r="H4" s="9">
        <v>75</v>
      </c>
      <c r="I4" s="9">
        <f t="shared" ref="I4:I61" si="0">(F4+H4)/2</f>
        <v>72.5</v>
      </c>
      <c r="J4" s="18">
        <f t="shared" ref="J4:J61" si="1">D4*0.5+I4*0.5</f>
        <v>75.915</v>
      </c>
      <c r="K4" s="21">
        <v>1</v>
      </c>
      <c r="L4" s="9" t="s">
        <v>19</v>
      </c>
      <c r="M4" s="20" t="e">
        <f>VLOOKUP(#REF!,[1]Sheet1!$F:$T,14,0)</f>
        <v>#REF!</v>
      </c>
      <c r="N4" s="20" t="e">
        <f>VLOOKUP(#REF!,[1]Sheet1!$F:$T,15,0)</f>
        <v>#REF!</v>
      </c>
      <c r="O4" s="1" t="e">
        <f>--TEXT(MID(#REF!,7,6+(LEN(#REF!)=18)*2),"0-00-00")</f>
        <v>#REF!</v>
      </c>
      <c r="P4" s="1" t="e">
        <f ca="1" t="shared" ref="P4:P61" si="2">DATEDIF(O4,TODAY(),"Y")</f>
        <v>#REF!</v>
      </c>
    </row>
    <row r="5" s="1" customFormat="1" ht="36" customHeight="1" spans="1:16">
      <c r="A5" s="9">
        <v>2</v>
      </c>
      <c r="B5" s="12" t="s">
        <v>20</v>
      </c>
      <c r="C5" s="13" t="s">
        <v>16</v>
      </c>
      <c r="D5" s="9">
        <v>78.67</v>
      </c>
      <c r="E5" s="13" t="s">
        <v>17</v>
      </c>
      <c r="F5" s="9">
        <v>70</v>
      </c>
      <c r="G5" s="13" t="s">
        <v>21</v>
      </c>
      <c r="H5" s="9">
        <v>70</v>
      </c>
      <c r="I5" s="9">
        <f t="shared" si="0"/>
        <v>70</v>
      </c>
      <c r="J5" s="18">
        <f t="shared" si="1"/>
        <v>74.335</v>
      </c>
      <c r="K5" s="21">
        <v>2</v>
      </c>
      <c r="L5" s="9" t="s">
        <v>22</v>
      </c>
      <c r="M5" s="20" t="e">
        <f>VLOOKUP(#REF!,[1]Sheet1!$F:$T,14,0)</f>
        <v>#REF!</v>
      </c>
      <c r="N5" s="20" t="e">
        <f>VLOOKUP(#REF!,[1]Sheet1!$F:$T,15,0)</f>
        <v>#REF!</v>
      </c>
      <c r="O5" s="1" t="e">
        <f>--TEXT(MID(#REF!,7,6+(LEN(#REF!)=18)*2),"0-00-00")</f>
        <v>#REF!</v>
      </c>
      <c r="P5" s="1" t="e">
        <f ca="1" t="shared" si="2"/>
        <v>#REF!</v>
      </c>
    </row>
    <row r="6" s="1" customFormat="1" ht="36" customHeight="1" spans="1:16">
      <c r="A6" s="9">
        <v>3</v>
      </c>
      <c r="B6" s="12" t="s">
        <v>23</v>
      </c>
      <c r="C6" s="13" t="s">
        <v>16</v>
      </c>
      <c r="D6" s="9">
        <v>77</v>
      </c>
      <c r="E6" s="13" t="s">
        <v>24</v>
      </c>
      <c r="F6" s="9">
        <v>65</v>
      </c>
      <c r="G6" s="13" t="s">
        <v>25</v>
      </c>
      <c r="H6" s="9">
        <v>75</v>
      </c>
      <c r="I6" s="9">
        <f t="shared" si="0"/>
        <v>70</v>
      </c>
      <c r="J6" s="18">
        <f t="shared" si="1"/>
        <v>73.5</v>
      </c>
      <c r="K6" s="21">
        <v>3</v>
      </c>
      <c r="L6" s="9" t="s">
        <v>26</v>
      </c>
      <c r="M6" s="20" t="e">
        <f>VLOOKUP(#REF!,[1]Sheet1!$F:$T,14,0)</f>
        <v>#REF!</v>
      </c>
      <c r="N6" s="20" t="e">
        <f>VLOOKUP(#REF!,[1]Sheet1!$F:$T,15,0)</f>
        <v>#REF!</v>
      </c>
      <c r="O6" s="1" t="e">
        <f>--TEXT(MID(#REF!,7,6+(LEN(#REF!)=18)*2),"0-00-00")</f>
        <v>#REF!</v>
      </c>
      <c r="P6" s="1" t="e">
        <f ca="1" t="shared" si="2"/>
        <v>#REF!</v>
      </c>
    </row>
    <row r="7" s="1" customFormat="1" ht="36" customHeight="1" spans="1:16">
      <c r="A7" s="9">
        <v>4</v>
      </c>
      <c r="B7" s="12" t="s">
        <v>27</v>
      </c>
      <c r="C7" s="13" t="s">
        <v>16</v>
      </c>
      <c r="D7" s="9">
        <v>76.67</v>
      </c>
      <c r="E7" s="13" t="s">
        <v>17</v>
      </c>
      <c r="F7" s="9">
        <v>70</v>
      </c>
      <c r="G7" s="13" t="s">
        <v>28</v>
      </c>
      <c r="H7" s="9">
        <v>70</v>
      </c>
      <c r="I7" s="9">
        <f t="shared" si="0"/>
        <v>70</v>
      </c>
      <c r="J7" s="18">
        <f t="shared" si="1"/>
        <v>73.335</v>
      </c>
      <c r="K7" s="21">
        <v>4</v>
      </c>
      <c r="L7" s="9">
        <v>27</v>
      </c>
      <c r="M7" s="20" t="e">
        <f>VLOOKUP(#REF!,[1]Sheet1!$F:$T,14,0)</f>
        <v>#REF!</v>
      </c>
      <c r="N7" s="20" t="e">
        <f>VLOOKUP(#REF!,[1]Sheet1!$F:$T,15,0)</f>
        <v>#REF!</v>
      </c>
      <c r="O7" s="1" t="e">
        <f>--TEXT(MID(#REF!,7,6+(LEN(#REF!)=18)*2),"0-00-00")</f>
        <v>#REF!</v>
      </c>
      <c r="P7" s="1" t="e">
        <f ca="1" t="shared" si="2"/>
        <v>#REF!</v>
      </c>
    </row>
    <row r="8" s="1" customFormat="1" ht="36" customHeight="1" spans="1:16">
      <c r="A8" s="9">
        <v>5</v>
      </c>
      <c r="B8" s="12" t="s">
        <v>29</v>
      </c>
      <c r="C8" s="13" t="s">
        <v>16</v>
      </c>
      <c r="D8" s="9">
        <v>81</v>
      </c>
      <c r="E8" s="13" t="s">
        <v>30</v>
      </c>
      <c r="F8" s="9">
        <v>60</v>
      </c>
      <c r="G8" s="13" t="s">
        <v>31</v>
      </c>
      <c r="H8" s="9">
        <v>70</v>
      </c>
      <c r="I8" s="9">
        <f t="shared" si="0"/>
        <v>65</v>
      </c>
      <c r="J8" s="18">
        <f t="shared" si="1"/>
        <v>73</v>
      </c>
      <c r="K8" s="21">
        <v>5</v>
      </c>
      <c r="L8" s="9">
        <v>10</v>
      </c>
      <c r="M8" s="20" t="e">
        <f>VLOOKUP(#REF!,[1]Sheet1!$F:$T,14,0)</f>
        <v>#REF!</v>
      </c>
      <c r="N8" s="20" t="e">
        <f>VLOOKUP(#REF!,[1]Sheet1!$F:$T,15,0)</f>
        <v>#REF!</v>
      </c>
      <c r="O8" s="1" t="e">
        <f>--TEXT(MID(#REF!,7,6+(LEN(#REF!)=18)*2),"0-00-00")</f>
        <v>#REF!</v>
      </c>
      <c r="P8" s="1" t="e">
        <f ca="1" t="shared" si="2"/>
        <v>#REF!</v>
      </c>
    </row>
    <row r="9" s="1" customFormat="1" ht="36" customHeight="1" spans="1:16">
      <c r="A9" s="9">
        <v>6</v>
      </c>
      <c r="B9" s="12" t="s">
        <v>32</v>
      </c>
      <c r="C9" s="13" t="s">
        <v>16</v>
      </c>
      <c r="D9" s="9">
        <v>81.67</v>
      </c>
      <c r="E9" s="13" t="s">
        <v>33</v>
      </c>
      <c r="F9" s="9">
        <v>60</v>
      </c>
      <c r="G9" s="13" t="s">
        <v>34</v>
      </c>
      <c r="H9" s="9">
        <v>65</v>
      </c>
      <c r="I9" s="9">
        <f t="shared" si="0"/>
        <v>62.5</v>
      </c>
      <c r="J9" s="18">
        <f t="shared" si="1"/>
        <v>72.085</v>
      </c>
      <c r="K9" s="21">
        <v>6</v>
      </c>
      <c r="L9" s="9">
        <v>8</v>
      </c>
      <c r="M9" s="20" t="e">
        <f>VLOOKUP(#REF!,[1]Sheet1!$F:$T,14,0)</f>
        <v>#REF!</v>
      </c>
      <c r="N9" s="20" t="e">
        <f>VLOOKUP(#REF!,[1]Sheet1!$F:$T,15,0)</f>
        <v>#REF!</v>
      </c>
      <c r="O9" s="1" t="e">
        <f>--TEXT(MID(#REF!,7,6+(LEN(#REF!)=18)*2),"0-00-00")</f>
        <v>#REF!</v>
      </c>
      <c r="P9" s="1" t="e">
        <f ca="1" t="shared" si="2"/>
        <v>#REF!</v>
      </c>
    </row>
    <row r="10" s="1" customFormat="1" ht="36" customHeight="1" spans="1:16">
      <c r="A10" s="9">
        <v>7</v>
      </c>
      <c r="B10" s="12" t="s">
        <v>35</v>
      </c>
      <c r="C10" s="13" t="s">
        <v>16</v>
      </c>
      <c r="D10" s="9">
        <v>83.33</v>
      </c>
      <c r="E10" s="13" t="s">
        <v>24</v>
      </c>
      <c r="F10" s="9">
        <v>55</v>
      </c>
      <c r="G10" s="13" t="s">
        <v>36</v>
      </c>
      <c r="H10" s="9">
        <v>65</v>
      </c>
      <c r="I10" s="9">
        <f t="shared" si="0"/>
        <v>60</v>
      </c>
      <c r="J10" s="18">
        <f t="shared" si="1"/>
        <v>71.665</v>
      </c>
      <c r="K10" s="21">
        <v>7</v>
      </c>
      <c r="L10" s="9">
        <v>6</v>
      </c>
      <c r="M10" s="20" t="e">
        <f>VLOOKUP(#REF!,[1]Sheet1!$F:$T,14,0)</f>
        <v>#REF!</v>
      </c>
      <c r="N10" s="20" t="e">
        <f>VLOOKUP(#REF!,[1]Sheet1!$F:$T,15,0)</f>
        <v>#REF!</v>
      </c>
      <c r="O10" s="1" t="e">
        <f>--TEXT(MID(#REF!,7,6+(LEN(#REF!)=18)*2),"0-00-00")</f>
        <v>#REF!</v>
      </c>
      <c r="P10" s="1" t="e">
        <f ca="1" t="shared" si="2"/>
        <v>#REF!</v>
      </c>
    </row>
    <row r="11" s="1" customFormat="1" ht="36" customHeight="1" spans="1:16">
      <c r="A11" s="9">
        <v>8</v>
      </c>
      <c r="B11" s="12" t="s">
        <v>37</v>
      </c>
      <c r="C11" s="13" t="s">
        <v>16</v>
      </c>
      <c r="D11" s="9">
        <v>78</v>
      </c>
      <c r="E11" s="13" t="s">
        <v>33</v>
      </c>
      <c r="F11" s="9">
        <v>55</v>
      </c>
      <c r="G11" s="13" t="s">
        <v>38</v>
      </c>
      <c r="H11" s="9">
        <v>75</v>
      </c>
      <c r="I11" s="9">
        <f t="shared" si="0"/>
        <v>65</v>
      </c>
      <c r="J11" s="18">
        <f t="shared" si="1"/>
        <v>71.5</v>
      </c>
      <c r="K11" s="21">
        <v>8</v>
      </c>
      <c r="L11" s="9" t="s">
        <v>39</v>
      </c>
      <c r="M11" s="20" t="e">
        <f>VLOOKUP(#REF!,[1]Sheet1!$F:$T,14,0)</f>
        <v>#REF!</v>
      </c>
      <c r="N11" s="20" t="e">
        <f>VLOOKUP(#REF!,[1]Sheet1!$F:$T,15,0)</f>
        <v>#REF!</v>
      </c>
      <c r="O11" s="1" t="e">
        <f>--TEXT(MID(#REF!,7,6+(LEN(#REF!)=18)*2),"0-00-00")</f>
        <v>#REF!</v>
      </c>
      <c r="P11" s="1" t="e">
        <f ca="1" t="shared" si="2"/>
        <v>#REF!</v>
      </c>
    </row>
    <row r="12" s="1" customFormat="1" ht="36" customHeight="1" spans="1:16">
      <c r="A12" s="9">
        <v>9</v>
      </c>
      <c r="B12" s="12" t="s">
        <v>40</v>
      </c>
      <c r="C12" s="13" t="s">
        <v>16</v>
      </c>
      <c r="D12" s="9">
        <v>78</v>
      </c>
      <c r="E12" s="13" t="s">
        <v>24</v>
      </c>
      <c r="F12" s="9">
        <v>55</v>
      </c>
      <c r="G12" s="13" t="s">
        <v>31</v>
      </c>
      <c r="H12" s="9">
        <v>70</v>
      </c>
      <c r="I12" s="9">
        <f t="shared" si="0"/>
        <v>62.5</v>
      </c>
      <c r="J12" s="18">
        <f t="shared" si="1"/>
        <v>70.25</v>
      </c>
      <c r="K12" s="21">
        <v>9</v>
      </c>
      <c r="L12" s="9" t="s">
        <v>39</v>
      </c>
      <c r="M12" s="20" t="e">
        <f>VLOOKUP(#REF!,[1]Sheet1!$F:$T,14,0)</f>
        <v>#REF!</v>
      </c>
      <c r="N12" s="20" t="e">
        <f>VLOOKUP(#REF!,[1]Sheet1!$F:$T,15,0)</f>
        <v>#REF!</v>
      </c>
      <c r="O12" s="1" t="e">
        <f>--TEXT(MID(#REF!,7,6+(LEN(#REF!)=18)*2),"0-00-00")</f>
        <v>#REF!</v>
      </c>
      <c r="P12" s="1" t="e">
        <f ca="1" t="shared" si="2"/>
        <v>#REF!</v>
      </c>
    </row>
    <row r="13" s="1" customFormat="1" ht="36" customHeight="1" spans="1:16">
      <c r="A13" s="9">
        <v>10</v>
      </c>
      <c r="B13" s="12" t="s">
        <v>41</v>
      </c>
      <c r="C13" s="13" t="s">
        <v>16</v>
      </c>
      <c r="D13" s="9">
        <v>84</v>
      </c>
      <c r="E13" s="13" t="s">
        <v>42</v>
      </c>
      <c r="F13" s="9">
        <v>45</v>
      </c>
      <c r="G13" s="13" t="s">
        <v>43</v>
      </c>
      <c r="H13" s="9">
        <v>65</v>
      </c>
      <c r="I13" s="9">
        <f t="shared" si="0"/>
        <v>55</v>
      </c>
      <c r="J13" s="18">
        <f t="shared" si="1"/>
        <v>69.5</v>
      </c>
      <c r="K13" s="21">
        <v>10</v>
      </c>
      <c r="L13" s="9">
        <v>4</v>
      </c>
      <c r="M13" s="20" t="e">
        <f>VLOOKUP(#REF!,[1]Sheet1!$F:$T,14,0)</f>
        <v>#REF!</v>
      </c>
      <c r="N13" s="20" t="e">
        <f>VLOOKUP(#REF!,[1]Sheet1!$F:$T,15,0)</f>
        <v>#REF!</v>
      </c>
      <c r="O13" s="1" t="e">
        <f>--TEXT(MID(#REF!,7,6+(LEN(#REF!)=18)*2),"0-00-00")</f>
        <v>#REF!</v>
      </c>
      <c r="P13" s="1" t="e">
        <f ca="1" t="shared" si="2"/>
        <v>#REF!</v>
      </c>
    </row>
    <row r="14" s="1" customFormat="1" ht="36" customHeight="1" spans="1:16">
      <c r="A14" s="9">
        <v>11</v>
      </c>
      <c r="B14" s="12" t="s">
        <v>44</v>
      </c>
      <c r="C14" s="13" t="s">
        <v>16</v>
      </c>
      <c r="D14" s="9">
        <v>83.67</v>
      </c>
      <c r="E14" s="13" t="s">
        <v>45</v>
      </c>
      <c r="F14" s="9">
        <v>40</v>
      </c>
      <c r="G14" s="13" t="s">
        <v>46</v>
      </c>
      <c r="H14" s="9">
        <v>65</v>
      </c>
      <c r="I14" s="9">
        <f t="shared" si="0"/>
        <v>52.5</v>
      </c>
      <c r="J14" s="18">
        <f t="shared" si="1"/>
        <v>68.085</v>
      </c>
      <c r="K14" s="21">
        <v>11</v>
      </c>
      <c r="L14" s="9">
        <v>5</v>
      </c>
      <c r="M14" s="20" t="e">
        <f>VLOOKUP(#REF!,[1]Sheet1!$F:$T,14,0)</f>
        <v>#REF!</v>
      </c>
      <c r="N14" s="20" t="e">
        <f>VLOOKUP(#REF!,[1]Sheet1!$F:$T,15,0)</f>
        <v>#REF!</v>
      </c>
      <c r="O14" s="1" t="e">
        <f>--TEXT(MID(#REF!,7,6+(LEN(#REF!)=18)*2),"0-00-00")</f>
        <v>#REF!</v>
      </c>
      <c r="P14" s="1" t="e">
        <f ca="1" t="shared" si="2"/>
        <v>#REF!</v>
      </c>
    </row>
    <row r="15" s="1" customFormat="1" ht="36" customHeight="1" spans="1:16">
      <c r="A15" s="9">
        <v>12</v>
      </c>
      <c r="B15" s="14" t="s">
        <v>47</v>
      </c>
      <c r="C15" s="13" t="s">
        <v>16</v>
      </c>
      <c r="D15" s="9">
        <v>79.33</v>
      </c>
      <c r="E15" s="13" t="s">
        <v>48</v>
      </c>
      <c r="F15" s="9">
        <v>35</v>
      </c>
      <c r="G15" s="13" t="s">
        <v>49</v>
      </c>
      <c r="H15" s="9">
        <v>70</v>
      </c>
      <c r="I15" s="9">
        <f t="shared" si="0"/>
        <v>52.5</v>
      </c>
      <c r="J15" s="18">
        <f t="shared" si="1"/>
        <v>65.915</v>
      </c>
      <c r="K15" s="21">
        <v>12</v>
      </c>
      <c r="L15" s="9" t="s">
        <v>19</v>
      </c>
      <c r="M15" s="20" t="e">
        <f>VLOOKUP(#REF!,[1]Sheet1!$F:$T,14,0)</f>
        <v>#REF!</v>
      </c>
      <c r="N15" s="20" t="e">
        <f>VLOOKUP(#REF!,[1]Sheet1!$F:$T,15,0)</f>
        <v>#REF!</v>
      </c>
      <c r="O15" s="1" t="e">
        <f>--TEXT(MID(#REF!,7,6+(LEN(#REF!)=18)*2),"0-00-00")</f>
        <v>#REF!</v>
      </c>
      <c r="P15" s="1" t="e">
        <f ca="1" t="shared" si="2"/>
        <v>#REF!</v>
      </c>
    </row>
    <row r="16" s="1" customFormat="1" ht="36" customHeight="1" spans="1:16">
      <c r="A16" s="9">
        <v>13</v>
      </c>
      <c r="B16" s="12" t="s">
        <v>50</v>
      </c>
      <c r="C16" s="13" t="s">
        <v>16</v>
      </c>
      <c r="D16" s="9">
        <v>79</v>
      </c>
      <c r="E16" s="13" t="s">
        <v>51</v>
      </c>
      <c r="F16" s="9">
        <v>50</v>
      </c>
      <c r="G16" s="13" t="s">
        <v>52</v>
      </c>
      <c r="H16" s="9">
        <v>55</v>
      </c>
      <c r="I16" s="9">
        <f t="shared" si="0"/>
        <v>52.5</v>
      </c>
      <c r="J16" s="18">
        <f t="shared" si="1"/>
        <v>65.75</v>
      </c>
      <c r="K16" s="21">
        <v>13</v>
      </c>
      <c r="L16" s="9">
        <v>16</v>
      </c>
      <c r="M16" s="20" t="e">
        <f>VLOOKUP(#REF!,[1]Sheet1!$F:$T,14,0)</f>
        <v>#REF!</v>
      </c>
      <c r="N16" s="20" t="e">
        <f>VLOOKUP(#REF!,[1]Sheet1!$F:$T,15,0)</f>
        <v>#REF!</v>
      </c>
      <c r="O16" s="1" t="e">
        <f>--TEXT(MID(#REF!,7,6+(LEN(#REF!)=18)*2),"0-00-00")</f>
        <v>#REF!</v>
      </c>
      <c r="P16" s="1" t="e">
        <f ca="1" t="shared" si="2"/>
        <v>#REF!</v>
      </c>
    </row>
    <row r="17" s="1" customFormat="1" ht="36" customHeight="1" spans="1:16">
      <c r="A17" s="9">
        <v>14</v>
      </c>
      <c r="B17" s="12" t="s">
        <v>53</v>
      </c>
      <c r="C17" s="13" t="s">
        <v>16</v>
      </c>
      <c r="D17" s="9">
        <v>78.67</v>
      </c>
      <c r="E17" s="13" t="s">
        <v>42</v>
      </c>
      <c r="F17" s="9">
        <v>45</v>
      </c>
      <c r="G17" s="13" t="s">
        <v>54</v>
      </c>
      <c r="H17" s="9">
        <v>60</v>
      </c>
      <c r="I17" s="9">
        <f t="shared" si="0"/>
        <v>52.5</v>
      </c>
      <c r="J17" s="18">
        <f t="shared" si="1"/>
        <v>65.585</v>
      </c>
      <c r="K17" s="21">
        <v>14</v>
      </c>
      <c r="L17" s="9" t="s">
        <v>22</v>
      </c>
      <c r="M17" s="20" t="e">
        <f>VLOOKUP(#REF!,[1]Sheet1!$F:$T,14,0)</f>
        <v>#REF!</v>
      </c>
      <c r="N17" s="20" t="e">
        <f>VLOOKUP(#REF!,[1]Sheet1!$F:$T,15,0)</f>
        <v>#REF!</v>
      </c>
      <c r="O17" s="1" t="e">
        <f>--TEXT(MID(#REF!,7,6+(LEN(#REF!)=18)*2),"0-00-00")</f>
        <v>#REF!</v>
      </c>
      <c r="P17" s="1" t="e">
        <f ca="1" t="shared" si="2"/>
        <v>#REF!</v>
      </c>
    </row>
    <row r="18" s="1" customFormat="1" ht="36" customHeight="1" spans="1:16">
      <c r="A18" s="9">
        <v>15</v>
      </c>
      <c r="B18" s="12" t="s">
        <v>55</v>
      </c>
      <c r="C18" s="13" t="s">
        <v>16</v>
      </c>
      <c r="D18" s="9">
        <v>85.67</v>
      </c>
      <c r="E18" s="13" t="s">
        <v>56</v>
      </c>
      <c r="F18" s="9">
        <v>35</v>
      </c>
      <c r="G18" s="13" t="s">
        <v>57</v>
      </c>
      <c r="H18" s="9">
        <v>55</v>
      </c>
      <c r="I18" s="9">
        <f t="shared" si="0"/>
        <v>45</v>
      </c>
      <c r="J18" s="18">
        <f t="shared" si="1"/>
        <v>65.335</v>
      </c>
      <c r="K18" s="19">
        <v>15</v>
      </c>
      <c r="L18" s="9" t="s">
        <v>58</v>
      </c>
      <c r="M18" s="20" t="e">
        <f>VLOOKUP(#REF!,[1]Sheet1!$F:$T,14,0)</f>
        <v>#REF!</v>
      </c>
      <c r="N18" s="20" t="e">
        <f>VLOOKUP(#REF!,[1]Sheet1!$F:$T,15,0)</f>
        <v>#REF!</v>
      </c>
      <c r="O18" s="1" t="e">
        <f>--TEXT(MID(#REF!,7,6+(LEN(#REF!)=18)*2),"0-00-00")</f>
        <v>#REF!</v>
      </c>
      <c r="P18" s="1" t="e">
        <f ca="1" t="shared" si="2"/>
        <v>#REF!</v>
      </c>
    </row>
    <row r="19" s="1" customFormat="1" ht="36" customHeight="1" spans="1:16">
      <c r="A19" s="9">
        <v>16</v>
      </c>
      <c r="B19" s="12" t="s">
        <v>59</v>
      </c>
      <c r="C19" s="13" t="s">
        <v>16</v>
      </c>
      <c r="D19" s="9">
        <v>77.33</v>
      </c>
      <c r="E19" s="13" t="s">
        <v>33</v>
      </c>
      <c r="F19" s="9">
        <v>50</v>
      </c>
      <c r="G19" s="13" t="s">
        <v>60</v>
      </c>
      <c r="H19" s="9">
        <v>45</v>
      </c>
      <c r="I19" s="9">
        <f t="shared" si="0"/>
        <v>47.5</v>
      </c>
      <c r="J19" s="18">
        <f t="shared" si="1"/>
        <v>62.415</v>
      </c>
      <c r="K19" s="19">
        <v>16</v>
      </c>
      <c r="L19" s="9" t="s">
        <v>61</v>
      </c>
      <c r="M19" s="20" t="e">
        <f>VLOOKUP(#REF!,[1]Sheet1!$F:$T,14,0)</f>
        <v>#REF!</v>
      </c>
      <c r="N19" s="20" t="e">
        <f>VLOOKUP(#REF!,[1]Sheet1!$F:$T,15,0)</f>
        <v>#REF!</v>
      </c>
      <c r="O19" s="1" t="e">
        <f>--TEXT(MID(#REF!,7,6+(LEN(#REF!)=18)*2),"0-00-00")</f>
        <v>#REF!</v>
      </c>
      <c r="P19" s="1" t="e">
        <f ca="1" t="shared" si="2"/>
        <v>#REF!</v>
      </c>
    </row>
    <row r="20" s="1" customFormat="1" ht="36" customHeight="1" spans="1:16">
      <c r="A20" s="9">
        <v>17</v>
      </c>
      <c r="B20" s="12" t="s">
        <v>62</v>
      </c>
      <c r="C20" s="13" t="s">
        <v>16</v>
      </c>
      <c r="D20" s="9">
        <v>85.67</v>
      </c>
      <c r="E20" s="13" t="s">
        <v>48</v>
      </c>
      <c r="F20" s="9">
        <v>0</v>
      </c>
      <c r="G20" s="13" t="s">
        <v>63</v>
      </c>
      <c r="H20" s="9">
        <v>75</v>
      </c>
      <c r="I20" s="9">
        <f t="shared" si="0"/>
        <v>37.5</v>
      </c>
      <c r="J20" s="18">
        <f t="shared" si="1"/>
        <v>61.585</v>
      </c>
      <c r="K20" s="19">
        <v>17</v>
      </c>
      <c r="L20" s="9" t="s">
        <v>58</v>
      </c>
      <c r="M20" s="20" t="e">
        <f>VLOOKUP(#REF!,[1]Sheet1!$F:$T,14,0)</f>
        <v>#REF!</v>
      </c>
      <c r="N20" s="20" t="e">
        <f>VLOOKUP(#REF!,[1]Sheet1!$F:$T,15,0)</f>
        <v>#REF!</v>
      </c>
      <c r="O20" s="1" t="e">
        <f>--TEXT(MID(#REF!,7,6+(LEN(#REF!)=18)*2),"0-00-00")</f>
        <v>#REF!</v>
      </c>
      <c r="P20" s="1" t="e">
        <f ca="1" t="shared" si="2"/>
        <v>#REF!</v>
      </c>
    </row>
    <row r="21" s="1" customFormat="1" ht="36" customHeight="1" spans="1:16">
      <c r="A21" s="9">
        <v>18</v>
      </c>
      <c r="B21" s="12" t="s">
        <v>64</v>
      </c>
      <c r="C21" s="13" t="s">
        <v>16</v>
      </c>
      <c r="D21" s="9">
        <v>81.33</v>
      </c>
      <c r="E21" s="13" t="s">
        <v>24</v>
      </c>
      <c r="F21" s="9">
        <v>65</v>
      </c>
      <c r="G21" s="13" t="s">
        <v>65</v>
      </c>
      <c r="H21" s="9">
        <v>0</v>
      </c>
      <c r="I21" s="9">
        <f t="shared" si="0"/>
        <v>32.5</v>
      </c>
      <c r="J21" s="18">
        <f t="shared" si="1"/>
        <v>56.915</v>
      </c>
      <c r="K21" s="19">
        <v>18</v>
      </c>
      <c r="L21" s="9">
        <v>9</v>
      </c>
      <c r="M21" s="20" t="e">
        <f>VLOOKUP(#REF!,[1]Sheet1!$F:$T,14,0)</f>
        <v>#REF!</v>
      </c>
      <c r="N21" s="20" t="e">
        <f>VLOOKUP(#REF!,[1]Sheet1!$F:$T,15,0)</f>
        <v>#REF!</v>
      </c>
      <c r="O21" s="1" t="e">
        <f>--TEXT(MID(#REF!,7,6+(LEN(#REF!)=18)*2),"0-00-00")</f>
        <v>#REF!</v>
      </c>
      <c r="P21" s="1" t="e">
        <f ca="1" t="shared" si="2"/>
        <v>#REF!</v>
      </c>
    </row>
    <row r="22" s="1" customFormat="1" ht="36" customHeight="1" spans="1:16">
      <c r="A22" s="9">
        <v>19</v>
      </c>
      <c r="B22" s="12" t="s">
        <v>66</v>
      </c>
      <c r="C22" s="13" t="s">
        <v>16</v>
      </c>
      <c r="D22" s="9">
        <v>83</v>
      </c>
      <c r="E22" s="13" t="s">
        <v>45</v>
      </c>
      <c r="F22" s="9">
        <v>0</v>
      </c>
      <c r="G22" s="13" t="s">
        <v>67</v>
      </c>
      <c r="H22" s="9">
        <v>60</v>
      </c>
      <c r="I22" s="9">
        <f t="shared" si="0"/>
        <v>30</v>
      </c>
      <c r="J22" s="18">
        <f t="shared" si="1"/>
        <v>56.5</v>
      </c>
      <c r="K22" s="19">
        <v>19</v>
      </c>
      <c r="L22" s="9">
        <v>7</v>
      </c>
      <c r="M22" s="20" t="e">
        <f>VLOOKUP(#REF!,[1]Sheet1!$F:$T,14,0)</f>
        <v>#REF!</v>
      </c>
      <c r="N22" s="20" t="e">
        <f>VLOOKUP(#REF!,[1]Sheet1!$F:$T,15,0)</f>
        <v>#REF!</v>
      </c>
      <c r="O22" s="1" t="e">
        <f>--TEXT(MID(#REF!,7,6+(LEN(#REF!)=18)*2),"0-00-00")</f>
        <v>#REF!</v>
      </c>
      <c r="P22" s="1" t="e">
        <f ca="1" t="shared" si="2"/>
        <v>#REF!</v>
      </c>
    </row>
    <row r="23" s="1" customFormat="1" ht="36" customHeight="1" spans="1:16">
      <c r="A23" s="9">
        <v>20</v>
      </c>
      <c r="B23" s="12" t="s">
        <v>68</v>
      </c>
      <c r="C23" s="13" t="s">
        <v>16</v>
      </c>
      <c r="D23" s="9">
        <v>80</v>
      </c>
      <c r="E23" s="13" t="s">
        <v>48</v>
      </c>
      <c r="F23" s="9">
        <v>0</v>
      </c>
      <c r="G23" s="13" t="s">
        <v>49</v>
      </c>
      <c r="H23" s="9">
        <v>65</v>
      </c>
      <c r="I23" s="9">
        <f t="shared" si="0"/>
        <v>32.5</v>
      </c>
      <c r="J23" s="18">
        <f t="shared" si="1"/>
        <v>56.25</v>
      </c>
      <c r="K23" s="19">
        <v>20</v>
      </c>
      <c r="L23" s="9">
        <v>13</v>
      </c>
      <c r="M23" s="20" t="e">
        <f>VLOOKUP(#REF!,[1]Sheet1!$F:$T,14,0)</f>
        <v>#REF!</v>
      </c>
      <c r="N23" s="20" t="e">
        <f>VLOOKUP(#REF!,[1]Sheet1!$F:$T,15,0)</f>
        <v>#REF!</v>
      </c>
      <c r="O23" s="1" t="e">
        <f>--TEXT(MID(#REF!,7,6+(LEN(#REF!)=18)*2),"0-00-00")</f>
        <v>#REF!</v>
      </c>
      <c r="P23" s="1" t="e">
        <f ca="1" t="shared" si="2"/>
        <v>#REF!</v>
      </c>
    </row>
    <row r="24" s="1" customFormat="1" ht="36" customHeight="1" spans="1:16">
      <c r="A24" s="9">
        <v>21</v>
      </c>
      <c r="B24" s="12" t="s">
        <v>69</v>
      </c>
      <c r="C24" s="13" t="s">
        <v>16</v>
      </c>
      <c r="D24" s="9">
        <v>78.67</v>
      </c>
      <c r="E24" s="13" t="s">
        <v>48</v>
      </c>
      <c r="F24" s="9">
        <v>0</v>
      </c>
      <c r="G24" s="13" t="s">
        <v>70</v>
      </c>
      <c r="H24" s="9">
        <v>60</v>
      </c>
      <c r="I24" s="9">
        <f t="shared" si="0"/>
        <v>30</v>
      </c>
      <c r="J24" s="18">
        <f t="shared" si="1"/>
        <v>54.335</v>
      </c>
      <c r="K24" s="19">
        <v>21</v>
      </c>
      <c r="L24" s="9" t="s">
        <v>22</v>
      </c>
      <c r="M24" s="20" t="e">
        <f>VLOOKUP(#REF!,[1]Sheet1!$F:$T,14,0)</f>
        <v>#REF!</v>
      </c>
      <c r="N24" s="20" t="e">
        <f>VLOOKUP(#REF!,[1]Sheet1!$F:$T,15,0)</f>
        <v>#REF!</v>
      </c>
      <c r="O24" s="1" t="e">
        <f>--TEXT(MID(#REF!,7,6+(LEN(#REF!)=18)*2),"0-00-00")</f>
        <v>#REF!</v>
      </c>
      <c r="P24" s="1" t="e">
        <f ca="1" t="shared" si="2"/>
        <v>#REF!</v>
      </c>
    </row>
    <row r="25" s="1" customFormat="1" ht="36" customHeight="1" spans="1:16">
      <c r="A25" s="9">
        <v>22</v>
      </c>
      <c r="B25" s="12" t="s">
        <v>71</v>
      </c>
      <c r="C25" s="13" t="s">
        <v>16</v>
      </c>
      <c r="D25" s="9">
        <v>80.67</v>
      </c>
      <c r="E25" s="13" t="s">
        <v>72</v>
      </c>
      <c r="F25" s="9">
        <v>0</v>
      </c>
      <c r="G25" s="13" t="s">
        <v>73</v>
      </c>
      <c r="H25" s="9">
        <v>55</v>
      </c>
      <c r="I25" s="9">
        <f t="shared" si="0"/>
        <v>27.5</v>
      </c>
      <c r="J25" s="18">
        <f t="shared" si="1"/>
        <v>54.085</v>
      </c>
      <c r="K25" s="19">
        <v>22</v>
      </c>
      <c r="L25" s="9">
        <v>11</v>
      </c>
      <c r="M25" s="20" t="e">
        <f>VLOOKUP(#REF!,[1]Sheet1!$F:$T,14,0)</f>
        <v>#REF!</v>
      </c>
      <c r="N25" s="20" t="e">
        <f>VLOOKUP(#REF!,[1]Sheet1!$F:$T,15,0)</f>
        <v>#REF!</v>
      </c>
      <c r="O25" s="1" t="e">
        <f>--TEXT(MID(#REF!,7,6+(LEN(#REF!)=18)*2),"0-00-00")</f>
        <v>#REF!</v>
      </c>
      <c r="P25" s="1" t="e">
        <f ca="1" t="shared" si="2"/>
        <v>#REF!</v>
      </c>
    </row>
    <row r="26" s="1" customFormat="1" ht="36" customHeight="1" spans="1:16">
      <c r="A26" s="9">
        <v>23</v>
      </c>
      <c r="B26" s="12" t="s">
        <v>74</v>
      </c>
      <c r="C26" s="13" t="s">
        <v>16</v>
      </c>
      <c r="D26" s="9">
        <v>77.33</v>
      </c>
      <c r="E26" s="13" t="s">
        <v>45</v>
      </c>
      <c r="F26" s="9">
        <v>0</v>
      </c>
      <c r="G26" s="13" t="s">
        <v>75</v>
      </c>
      <c r="H26" s="9">
        <v>55</v>
      </c>
      <c r="I26" s="9">
        <f t="shared" si="0"/>
        <v>27.5</v>
      </c>
      <c r="J26" s="18">
        <f t="shared" si="1"/>
        <v>52.415</v>
      </c>
      <c r="K26" s="19">
        <v>23</v>
      </c>
      <c r="L26" s="9" t="s">
        <v>61</v>
      </c>
      <c r="M26" s="20" t="e">
        <f>VLOOKUP(#REF!,[1]Sheet1!$F:$T,14,0)</f>
        <v>#REF!</v>
      </c>
      <c r="N26" s="20" t="e">
        <f>VLOOKUP(#REF!,[1]Sheet1!$F:$T,15,0)</f>
        <v>#REF!</v>
      </c>
      <c r="O26" s="1" t="e">
        <f>--TEXT(MID(#REF!,7,6+(LEN(#REF!)=18)*2),"0-00-00")</f>
        <v>#REF!</v>
      </c>
      <c r="P26" s="1" t="e">
        <f ca="1" t="shared" si="2"/>
        <v>#REF!</v>
      </c>
    </row>
    <row r="27" s="1" customFormat="1" ht="36" customHeight="1" spans="1:16">
      <c r="A27" s="9">
        <v>24</v>
      </c>
      <c r="B27" s="12" t="s">
        <v>76</v>
      </c>
      <c r="C27" s="13" t="s">
        <v>16</v>
      </c>
      <c r="D27" s="9">
        <v>80.33</v>
      </c>
      <c r="E27" s="13" t="s">
        <v>77</v>
      </c>
      <c r="F27" s="9">
        <v>0</v>
      </c>
      <c r="G27" s="13" t="s">
        <v>78</v>
      </c>
      <c r="H27" s="9">
        <v>45</v>
      </c>
      <c r="I27" s="9">
        <f t="shared" si="0"/>
        <v>22.5</v>
      </c>
      <c r="J27" s="18">
        <f t="shared" si="1"/>
        <v>51.415</v>
      </c>
      <c r="K27" s="19">
        <v>24</v>
      </c>
      <c r="L27" s="9">
        <v>12</v>
      </c>
      <c r="M27" s="20" t="e">
        <f>VLOOKUP(#REF!,[1]Sheet1!$F:$T,14,0)</f>
        <v>#REF!</v>
      </c>
      <c r="N27" s="20" t="e">
        <f>VLOOKUP(#REF!,[1]Sheet1!$F:$T,15,0)</f>
        <v>#REF!</v>
      </c>
      <c r="O27" s="1" t="e">
        <f>--TEXT(MID(#REF!,7,6+(LEN(#REF!)=18)*2),"0-00-00")</f>
        <v>#REF!</v>
      </c>
      <c r="P27" s="1" t="e">
        <f ca="1" t="shared" si="2"/>
        <v>#REF!</v>
      </c>
    </row>
    <row r="28" s="1" customFormat="1" ht="36" customHeight="1" spans="1:16">
      <c r="A28" s="9">
        <v>25</v>
      </c>
      <c r="B28" s="12" t="s">
        <v>79</v>
      </c>
      <c r="C28" s="13" t="s">
        <v>16</v>
      </c>
      <c r="D28" s="9">
        <v>77.33</v>
      </c>
      <c r="E28" s="13" t="s">
        <v>80</v>
      </c>
      <c r="F28" s="9">
        <v>0</v>
      </c>
      <c r="G28" s="13" t="s">
        <v>60</v>
      </c>
      <c r="H28" s="9">
        <v>45</v>
      </c>
      <c r="I28" s="9">
        <f t="shared" si="0"/>
        <v>22.5</v>
      </c>
      <c r="J28" s="18">
        <f t="shared" si="1"/>
        <v>49.915</v>
      </c>
      <c r="K28" s="19">
        <v>25</v>
      </c>
      <c r="L28" s="9" t="s">
        <v>61</v>
      </c>
      <c r="M28" s="20" t="e">
        <f>VLOOKUP(#REF!,[1]Sheet1!$F:$T,14,0)</f>
        <v>#REF!</v>
      </c>
      <c r="N28" s="20" t="e">
        <f>VLOOKUP(#REF!,[1]Sheet1!$F:$T,15,0)</f>
        <v>#REF!</v>
      </c>
      <c r="O28" s="1" t="e">
        <f>--TEXT(MID(#REF!,7,6+(LEN(#REF!)=18)*2),"0-00-00")</f>
        <v>#REF!</v>
      </c>
      <c r="P28" s="1" t="e">
        <f ca="1" t="shared" si="2"/>
        <v>#REF!</v>
      </c>
    </row>
    <row r="29" s="1" customFormat="1" ht="36" customHeight="1" spans="1:16">
      <c r="A29" s="9">
        <v>26</v>
      </c>
      <c r="B29" s="12" t="s">
        <v>81</v>
      </c>
      <c r="C29" s="13" t="s">
        <v>16</v>
      </c>
      <c r="D29" s="9">
        <v>85</v>
      </c>
      <c r="E29" s="13"/>
      <c r="F29" s="9"/>
      <c r="G29" s="13"/>
      <c r="H29" s="9"/>
      <c r="I29" s="9">
        <f t="shared" si="0"/>
        <v>0</v>
      </c>
      <c r="J29" s="18">
        <f t="shared" si="1"/>
        <v>42.5</v>
      </c>
      <c r="K29" s="19" t="s">
        <v>82</v>
      </c>
      <c r="L29" s="9">
        <v>3</v>
      </c>
      <c r="M29" s="20" t="e">
        <f>VLOOKUP(#REF!,[1]Sheet1!$F:$T,14,0)</f>
        <v>#REF!</v>
      </c>
      <c r="N29" s="20" t="e">
        <f>VLOOKUP(#REF!,[1]Sheet1!$F:$T,15,0)</f>
        <v>#REF!</v>
      </c>
      <c r="O29" s="1" t="e">
        <f>--TEXT(MID(#REF!,7,6+(LEN(#REF!)=18)*2),"0-00-00")</f>
        <v>#REF!</v>
      </c>
      <c r="P29" s="1" t="e">
        <f ca="1" t="shared" si="2"/>
        <v>#REF!</v>
      </c>
    </row>
    <row r="30" s="1" customFormat="1" ht="36" customHeight="1" spans="1:16">
      <c r="A30" s="9">
        <v>27</v>
      </c>
      <c r="B30" s="12" t="s">
        <v>83</v>
      </c>
      <c r="C30" s="13" t="s">
        <v>16</v>
      </c>
      <c r="D30" s="9">
        <v>77</v>
      </c>
      <c r="E30" s="13"/>
      <c r="F30" s="9"/>
      <c r="G30" s="13"/>
      <c r="H30" s="9"/>
      <c r="I30" s="9">
        <f t="shared" si="0"/>
        <v>0</v>
      </c>
      <c r="J30" s="18">
        <f t="shared" si="1"/>
        <v>38.5</v>
      </c>
      <c r="K30" s="19" t="s">
        <v>82</v>
      </c>
      <c r="L30" s="9" t="s">
        <v>26</v>
      </c>
      <c r="M30" s="20" t="e">
        <f>VLOOKUP(#REF!,[1]Sheet1!$F:$T,14,0)</f>
        <v>#REF!</v>
      </c>
      <c r="N30" s="20" t="e">
        <f>VLOOKUP(#REF!,[1]Sheet1!$F:$T,15,0)</f>
        <v>#REF!</v>
      </c>
      <c r="O30" s="1" t="e">
        <f>--TEXT(MID(#REF!,7,6+(LEN(#REF!)=18)*2),"0-00-00")</f>
        <v>#REF!</v>
      </c>
      <c r="P30" s="1" t="e">
        <f ca="1" t="shared" si="2"/>
        <v>#REF!</v>
      </c>
    </row>
    <row r="31" s="1" customFormat="1" ht="36" customHeight="1" spans="1:16">
      <c r="A31" s="9">
        <v>28</v>
      </c>
      <c r="B31" s="12" t="s">
        <v>84</v>
      </c>
      <c r="C31" s="13" t="s">
        <v>16</v>
      </c>
      <c r="D31" s="9">
        <v>76.33</v>
      </c>
      <c r="E31" s="13"/>
      <c r="F31" s="9"/>
      <c r="G31" s="13"/>
      <c r="H31" s="9"/>
      <c r="I31" s="9">
        <f t="shared" si="0"/>
        <v>0</v>
      </c>
      <c r="J31" s="18">
        <f t="shared" si="1"/>
        <v>38.165</v>
      </c>
      <c r="K31" s="19" t="s">
        <v>82</v>
      </c>
      <c r="L31" s="9">
        <v>28</v>
      </c>
      <c r="M31" s="20" t="e">
        <f>VLOOKUP(#REF!,[1]Sheet1!$F:$T,14,0)</f>
        <v>#REF!</v>
      </c>
      <c r="N31" s="20" t="e">
        <f>VLOOKUP(#REF!,[1]Sheet1!$F:$T,15,0)</f>
        <v>#REF!</v>
      </c>
      <c r="O31" s="1" t="e">
        <f>--TEXT(MID(#REF!,7,6+(LEN(#REF!)=18)*2),"0-00-00")</f>
        <v>#REF!</v>
      </c>
      <c r="P31" s="1" t="e">
        <f ca="1" t="shared" si="2"/>
        <v>#REF!</v>
      </c>
    </row>
    <row r="32" s="1" customFormat="1" ht="36" customHeight="1" spans="1:16">
      <c r="A32" s="9">
        <v>29</v>
      </c>
      <c r="B32" s="12" t="s">
        <v>85</v>
      </c>
      <c r="C32" s="13" t="s">
        <v>86</v>
      </c>
      <c r="D32" s="9">
        <v>71.33</v>
      </c>
      <c r="E32" s="13" t="s">
        <v>87</v>
      </c>
      <c r="F32" s="9">
        <v>90</v>
      </c>
      <c r="G32" s="13" t="s">
        <v>88</v>
      </c>
      <c r="H32" s="9">
        <v>90</v>
      </c>
      <c r="I32" s="9">
        <f t="shared" si="0"/>
        <v>90</v>
      </c>
      <c r="J32" s="18">
        <f t="shared" si="1"/>
        <v>80.665</v>
      </c>
      <c r="K32" s="21">
        <v>1</v>
      </c>
      <c r="L32" s="9" t="s">
        <v>89</v>
      </c>
      <c r="M32" s="20" t="e">
        <f>VLOOKUP(#REF!,[1]Sheet1!$F:$T,14,0)</f>
        <v>#REF!</v>
      </c>
      <c r="N32" s="20" t="e">
        <f>VLOOKUP(#REF!,[1]Sheet1!$F:$T,15,0)</f>
        <v>#REF!</v>
      </c>
      <c r="O32" s="1" t="e">
        <f>--TEXT(MID(#REF!,7,6+(LEN(#REF!)=18)*2),"0-00-00")</f>
        <v>#REF!</v>
      </c>
      <c r="P32" s="1" t="e">
        <f ca="1" t="shared" si="2"/>
        <v>#REF!</v>
      </c>
    </row>
    <row r="33" s="1" customFormat="1" ht="36" customHeight="1" spans="1:16">
      <c r="A33" s="9">
        <v>30</v>
      </c>
      <c r="B33" s="12" t="s">
        <v>90</v>
      </c>
      <c r="C33" s="13" t="s">
        <v>86</v>
      </c>
      <c r="D33" s="9">
        <v>77.67</v>
      </c>
      <c r="E33" s="13" t="s">
        <v>24</v>
      </c>
      <c r="F33" s="9">
        <v>65</v>
      </c>
      <c r="G33" s="13" t="s">
        <v>91</v>
      </c>
      <c r="H33" s="9">
        <v>85</v>
      </c>
      <c r="I33" s="9">
        <f t="shared" si="0"/>
        <v>75</v>
      </c>
      <c r="J33" s="18">
        <f t="shared" si="1"/>
        <v>76.335</v>
      </c>
      <c r="K33" s="21">
        <v>2</v>
      </c>
      <c r="L33" s="9">
        <v>2</v>
      </c>
      <c r="M33" s="20" t="e">
        <f>VLOOKUP(#REF!,[1]Sheet1!$F:$T,14,0)</f>
        <v>#REF!</v>
      </c>
      <c r="N33" s="20" t="e">
        <f>VLOOKUP(#REF!,[1]Sheet1!$F:$T,15,0)</f>
        <v>#REF!</v>
      </c>
      <c r="O33" s="1" t="e">
        <f>--TEXT(MID(#REF!,7,6+(LEN(#REF!)=18)*2),"0-00-00")</f>
        <v>#REF!</v>
      </c>
      <c r="P33" s="1" t="e">
        <f ca="1" t="shared" si="2"/>
        <v>#REF!</v>
      </c>
    </row>
    <row r="34" s="1" customFormat="1" ht="36" customHeight="1" spans="1:16">
      <c r="A34" s="9">
        <v>31</v>
      </c>
      <c r="B34" s="12" t="s">
        <v>92</v>
      </c>
      <c r="C34" s="13" t="s">
        <v>86</v>
      </c>
      <c r="D34" s="9">
        <v>70.67</v>
      </c>
      <c r="E34" s="13" t="s">
        <v>93</v>
      </c>
      <c r="F34" s="9">
        <v>70</v>
      </c>
      <c r="G34" s="13" t="s">
        <v>94</v>
      </c>
      <c r="H34" s="9">
        <v>90</v>
      </c>
      <c r="I34" s="9">
        <f t="shared" si="0"/>
        <v>80</v>
      </c>
      <c r="J34" s="18">
        <f t="shared" si="1"/>
        <v>75.335</v>
      </c>
      <c r="K34" s="21">
        <v>3</v>
      </c>
      <c r="L34" s="9" t="s">
        <v>26</v>
      </c>
      <c r="M34" s="20" t="e">
        <f>VLOOKUP(#REF!,[1]Sheet1!$F:$T,14,0)</f>
        <v>#REF!</v>
      </c>
      <c r="N34" s="20" t="e">
        <f>VLOOKUP(#REF!,[1]Sheet1!$F:$T,15,0)</f>
        <v>#REF!</v>
      </c>
      <c r="O34" s="1" t="e">
        <f>--TEXT(MID(#REF!,7,6+(LEN(#REF!)=18)*2),"0-00-00")</f>
        <v>#REF!</v>
      </c>
      <c r="P34" s="1" t="e">
        <f ca="1" t="shared" si="2"/>
        <v>#REF!</v>
      </c>
    </row>
    <row r="35" s="1" customFormat="1" ht="36" customHeight="1" spans="1:16">
      <c r="A35" s="9">
        <v>32</v>
      </c>
      <c r="B35" s="12" t="s">
        <v>95</v>
      </c>
      <c r="C35" s="13" t="s">
        <v>86</v>
      </c>
      <c r="D35" s="9">
        <v>78.33</v>
      </c>
      <c r="E35" s="13" t="s">
        <v>96</v>
      </c>
      <c r="F35" s="9">
        <v>75</v>
      </c>
      <c r="G35" s="13" t="s">
        <v>97</v>
      </c>
      <c r="H35" s="9">
        <v>65</v>
      </c>
      <c r="I35" s="9">
        <f t="shared" si="0"/>
        <v>70</v>
      </c>
      <c r="J35" s="18">
        <f t="shared" si="1"/>
        <v>74.165</v>
      </c>
      <c r="K35" s="21">
        <v>4</v>
      </c>
      <c r="L35" s="9">
        <v>1</v>
      </c>
      <c r="M35" s="20" t="e">
        <f>VLOOKUP(#REF!,[1]Sheet1!$F:$T,14,0)</f>
        <v>#REF!</v>
      </c>
      <c r="N35" s="20" t="e">
        <f>VLOOKUP(#REF!,[1]Sheet1!$F:$T,15,0)</f>
        <v>#REF!</v>
      </c>
      <c r="O35" s="1" t="e">
        <f>--TEXT(MID(#REF!,7,6+(LEN(#REF!)=18)*2),"0-00-00")</f>
        <v>#REF!</v>
      </c>
      <c r="P35" s="1" t="e">
        <f ca="1" t="shared" si="2"/>
        <v>#REF!</v>
      </c>
    </row>
    <row r="36" s="1" customFormat="1" ht="36" customHeight="1" spans="1:16">
      <c r="A36" s="9">
        <v>33</v>
      </c>
      <c r="B36" s="12" t="s">
        <v>98</v>
      </c>
      <c r="C36" s="13" t="s">
        <v>86</v>
      </c>
      <c r="D36" s="9">
        <v>74</v>
      </c>
      <c r="E36" s="13" t="s">
        <v>51</v>
      </c>
      <c r="F36" s="9">
        <v>55</v>
      </c>
      <c r="G36" s="13" t="s">
        <v>99</v>
      </c>
      <c r="H36" s="9">
        <v>80</v>
      </c>
      <c r="I36" s="9">
        <f t="shared" si="0"/>
        <v>67.5</v>
      </c>
      <c r="J36" s="18">
        <f t="shared" si="1"/>
        <v>70.75</v>
      </c>
      <c r="K36" s="21">
        <v>5</v>
      </c>
      <c r="L36" s="9" t="s">
        <v>100</v>
      </c>
      <c r="M36" s="20" t="e">
        <f>VLOOKUP(#REF!,[1]Sheet1!$F:$T,14,0)</f>
        <v>#REF!</v>
      </c>
      <c r="N36" s="20" t="e">
        <f>VLOOKUP(#REF!,[1]Sheet1!$F:$T,15,0)</f>
        <v>#REF!</v>
      </c>
      <c r="O36" s="1" t="e">
        <f>--TEXT(MID(#REF!,7,6+(LEN(#REF!)=18)*2),"0-00-00")</f>
        <v>#REF!</v>
      </c>
      <c r="P36" s="1" t="e">
        <f ca="1" t="shared" si="2"/>
        <v>#REF!</v>
      </c>
    </row>
    <row r="37" s="1" customFormat="1" ht="36" customHeight="1" spans="1:16">
      <c r="A37" s="9">
        <v>34</v>
      </c>
      <c r="B37" s="12" t="s">
        <v>101</v>
      </c>
      <c r="C37" s="13" t="s">
        <v>86</v>
      </c>
      <c r="D37" s="9">
        <v>76.33</v>
      </c>
      <c r="E37" s="13" t="s">
        <v>102</v>
      </c>
      <c r="F37" s="9">
        <v>60</v>
      </c>
      <c r="G37" s="13" t="s">
        <v>103</v>
      </c>
      <c r="H37" s="9">
        <v>60</v>
      </c>
      <c r="I37" s="9">
        <f t="shared" si="0"/>
        <v>60</v>
      </c>
      <c r="J37" s="18">
        <f t="shared" si="1"/>
        <v>68.165</v>
      </c>
      <c r="K37" s="21">
        <v>6</v>
      </c>
      <c r="L37" s="9">
        <v>4</v>
      </c>
      <c r="M37" s="20" t="e">
        <f>VLOOKUP(#REF!,[1]Sheet1!$F:$T,14,0)</f>
        <v>#REF!</v>
      </c>
      <c r="N37" s="20" t="e">
        <f>VLOOKUP(#REF!,[1]Sheet1!$F:$T,15,0)</f>
        <v>#REF!</v>
      </c>
      <c r="O37" s="1" t="e">
        <f>--TEXT(MID(#REF!,7,6+(LEN(#REF!)=18)*2),"0-00-00")</f>
        <v>#REF!</v>
      </c>
      <c r="P37" s="1" t="e">
        <f ca="1" t="shared" si="2"/>
        <v>#REF!</v>
      </c>
    </row>
    <row r="38" s="1" customFormat="1" ht="36" customHeight="1" spans="1:16">
      <c r="A38" s="9">
        <v>35</v>
      </c>
      <c r="B38" s="12" t="s">
        <v>104</v>
      </c>
      <c r="C38" s="13" t="s">
        <v>86</v>
      </c>
      <c r="D38" s="9">
        <v>73.67</v>
      </c>
      <c r="E38" s="13" t="s">
        <v>24</v>
      </c>
      <c r="F38" s="9">
        <v>55</v>
      </c>
      <c r="G38" s="13" t="s">
        <v>105</v>
      </c>
      <c r="H38" s="9">
        <v>70</v>
      </c>
      <c r="I38" s="9">
        <f t="shared" si="0"/>
        <v>62.5</v>
      </c>
      <c r="J38" s="18">
        <f t="shared" si="1"/>
        <v>68.085</v>
      </c>
      <c r="K38" s="21">
        <v>7</v>
      </c>
      <c r="L38" s="9">
        <v>11</v>
      </c>
      <c r="M38" s="20" t="e">
        <f>VLOOKUP(#REF!,[1]Sheet1!$F:$T,14,0)</f>
        <v>#REF!</v>
      </c>
      <c r="N38" s="20" t="e">
        <f>VLOOKUP(#REF!,[1]Sheet1!$F:$T,15,0)</f>
        <v>#REF!</v>
      </c>
      <c r="O38" s="1" t="e">
        <f>--TEXT(MID(#REF!,7,6+(LEN(#REF!)=18)*2),"0-00-00")</f>
        <v>#REF!</v>
      </c>
      <c r="P38" s="1" t="e">
        <f ca="1" t="shared" si="2"/>
        <v>#REF!</v>
      </c>
    </row>
    <row r="39" s="1" customFormat="1" ht="36" customHeight="1" spans="1:16">
      <c r="A39" s="9">
        <v>36</v>
      </c>
      <c r="B39" s="12" t="s">
        <v>106</v>
      </c>
      <c r="C39" s="13" t="s">
        <v>86</v>
      </c>
      <c r="D39" s="9">
        <v>75.33</v>
      </c>
      <c r="E39" s="13" t="s">
        <v>107</v>
      </c>
      <c r="F39" s="9">
        <v>45</v>
      </c>
      <c r="G39" s="13" t="s">
        <v>103</v>
      </c>
      <c r="H39" s="9">
        <v>75</v>
      </c>
      <c r="I39" s="9">
        <f t="shared" si="0"/>
        <v>60</v>
      </c>
      <c r="J39" s="18">
        <f t="shared" si="1"/>
        <v>67.665</v>
      </c>
      <c r="K39" s="21">
        <v>8</v>
      </c>
      <c r="L39" s="9" t="s">
        <v>108</v>
      </c>
      <c r="M39" s="20" t="e">
        <f>VLOOKUP(#REF!,[1]Sheet1!$F:$T,14,0)</f>
        <v>#REF!</v>
      </c>
      <c r="N39" s="20" t="e">
        <f>VLOOKUP(#REF!,[1]Sheet1!$F:$T,15,0)</f>
        <v>#REF!</v>
      </c>
      <c r="O39" s="1" t="e">
        <f>--TEXT(MID(#REF!,7,6+(LEN(#REF!)=18)*2),"0-00-00")</f>
        <v>#REF!</v>
      </c>
      <c r="P39" s="1" t="e">
        <f ca="1" t="shared" si="2"/>
        <v>#REF!</v>
      </c>
    </row>
    <row r="40" s="1" customFormat="1" ht="36" customHeight="1" spans="1:16">
      <c r="A40" s="9">
        <v>37</v>
      </c>
      <c r="B40" s="12" t="s">
        <v>109</v>
      </c>
      <c r="C40" s="13" t="s">
        <v>86</v>
      </c>
      <c r="D40" s="9">
        <v>76</v>
      </c>
      <c r="E40" s="13" t="s">
        <v>24</v>
      </c>
      <c r="F40" s="9">
        <v>55</v>
      </c>
      <c r="G40" s="13" t="s">
        <v>110</v>
      </c>
      <c r="H40" s="9">
        <v>60</v>
      </c>
      <c r="I40" s="9">
        <f t="shared" si="0"/>
        <v>57.5</v>
      </c>
      <c r="J40" s="18">
        <f t="shared" si="1"/>
        <v>66.75</v>
      </c>
      <c r="K40" s="21">
        <v>9</v>
      </c>
      <c r="L40" s="9">
        <v>5</v>
      </c>
      <c r="M40" s="20" t="e">
        <f>VLOOKUP(#REF!,[1]Sheet1!$F:$T,14,0)</f>
        <v>#REF!</v>
      </c>
      <c r="N40" s="20" t="e">
        <f>VLOOKUP(#REF!,[1]Sheet1!$F:$T,15,0)</f>
        <v>#REF!</v>
      </c>
      <c r="O40" s="1" t="e">
        <f>--TEXT(MID(#REF!,7,6+(LEN(#REF!)=18)*2),"0-00-00")</f>
        <v>#REF!</v>
      </c>
      <c r="P40" s="1" t="e">
        <f ca="1" t="shared" si="2"/>
        <v>#REF!</v>
      </c>
    </row>
    <row r="41" s="1" customFormat="1" ht="36" customHeight="1" spans="1:16">
      <c r="A41" s="9">
        <v>38</v>
      </c>
      <c r="B41" s="12" t="s">
        <v>111</v>
      </c>
      <c r="C41" s="13" t="s">
        <v>86</v>
      </c>
      <c r="D41" s="9">
        <v>72.33</v>
      </c>
      <c r="E41" s="13" t="s">
        <v>24</v>
      </c>
      <c r="F41" s="9">
        <v>55</v>
      </c>
      <c r="G41" s="13" t="s">
        <v>112</v>
      </c>
      <c r="H41" s="9">
        <v>60</v>
      </c>
      <c r="I41" s="9">
        <f t="shared" si="0"/>
        <v>57.5</v>
      </c>
      <c r="J41" s="18">
        <f t="shared" si="1"/>
        <v>64.915</v>
      </c>
      <c r="K41" s="21">
        <v>10</v>
      </c>
      <c r="L41" s="9" t="s">
        <v>113</v>
      </c>
      <c r="M41" s="20" t="e">
        <f>VLOOKUP(#REF!,[1]Sheet1!$F:$T,14,0)</f>
        <v>#REF!</v>
      </c>
      <c r="N41" s="20" t="e">
        <f>VLOOKUP(#REF!,[1]Sheet1!$F:$T,15,0)</f>
        <v>#REF!</v>
      </c>
      <c r="O41" s="1" t="e">
        <f>--TEXT(MID(#REF!,7,6+(LEN(#REF!)=18)*2),"0-00-00")</f>
        <v>#REF!</v>
      </c>
      <c r="P41" s="1" t="e">
        <f ca="1" t="shared" si="2"/>
        <v>#REF!</v>
      </c>
    </row>
    <row r="42" s="1" customFormat="1" ht="36" customHeight="1" spans="1:16">
      <c r="A42" s="9">
        <v>39</v>
      </c>
      <c r="B42" s="12" t="s">
        <v>114</v>
      </c>
      <c r="C42" s="13" t="s">
        <v>86</v>
      </c>
      <c r="D42" s="9">
        <v>72.33</v>
      </c>
      <c r="E42" s="13" t="s">
        <v>24</v>
      </c>
      <c r="F42" s="9">
        <v>55</v>
      </c>
      <c r="G42" s="13" t="s">
        <v>115</v>
      </c>
      <c r="H42" s="9">
        <v>55</v>
      </c>
      <c r="I42" s="9">
        <f t="shared" si="0"/>
        <v>55</v>
      </c>
      <c r="J42" s="18">
        <f t="shared" si="1"/>
        <v>63.665</v>
      </c>
      <c r="K42" s="21">
        <v>11</v>
      </c>
      <c r="L42" s="9" t="s">
        <v>113</v>
      </c>
      <c r="M42" s="20" t="e">
        <f>VLOOKUP(#REF!,[1]Sheet1!$F:$T,14,0)</f>
        <v>#REF!</v>
      </c>
      <c r="N42" s="20" t="e">
        <f>VLOOKUP(#REF!,[1]Sheet1!$F:$T,15,0)</f>
        <v>#REF!</v>
      </c>
      <c r="O42" s="1" t="e">
        <f>--TEXT(MID(#REF!,7,6+(LEN(#REF!)=18)*2),"0-00-00")</f>
        <v>#REF!</v>
      </c>
      <c r="P42" s="1" t="e">
        <f ca="1" t="shared" si="2"/>
        <v>#REF!</v>
      </c>
    </row>
    <row r="43" s="1" customFormat="1" ht="36" customHeight="1" spans="1:16">
      <c r="A43" s="9">
        <v>40</v>
      </c>
      <c r="B43" s="12" t="s">
        <v>116</v>
      </c>
      <c r="C43" s="13" t="s">
        <v>86</v>
      </c>
      <c r="D43" s="9">
        <v>73.33</v>
      </c>
      <c r="E43" s="13" t="s">
        <v>56</v>
      </c>
      <c r="F43" s="9">
        <v>40</v>
      </c>
      <c r="G43" s="13" t="s">
        <v>117</v>
      </c>
      <c r="H43" s="9">
        <v>60</v>
      </c>
      <c r="I43" s="9">
        <f t="shared" si="0"/>
        <v>50</v>
      </c>
      <c r="J43" s="18">
        <f t="shared" si="1"/>
        <v>61.665</v>
      </c>
      <c r="K43" s="21">
        <v>12</v>
      </c>
      <c r="L43" s="9">
        <v>12</v>
      </c>
      <c r="M43" s="20" t="e">
        <f>VLOOKUP(#REF!,[1]Sheet1!$F:$T,14,0)</f>
        <v>#REF!</v>
      </c>
      <c r="N43" s="20" t="e">
        <f>VLOOKUP(#REF!,[1]Sheet1!$F:$T,15,0)</f>
        <v>#REF!</v>
      </c>
      <c r="O43" s="1" t="e">
        <f>--TEXT(MID(#REF!,7,6+(LEN(#REF!)=18)*2),"0-00-00")</f>
        <v>#REF!</v>
      </c>
      <c r="P43" s="1" t="e">
        <f ca="1" t="shared" si="2"/>
        <v>#REF!</v>
      </c>
    </row>
    <row r="44" s="1" customFormat="1" ht="36" customHeight="1" spans="1:16">
      <c r="A44" s="9">
        <v>41</v>
      </c>
      <c r="B44" s="12" t="s">
        <v>118</v>
      </c>
      <c r="C44" s="13" t="s">
        <v>86</v>
      </c>
      <c r="D44" s="9">
        <v>72.33</v>
      </c>
      <c r="E44" s="13" t="s">
        <v>56</v>
      </c>
      <c r="F44" s="9">
        <v>40</v>
      </c>
      <c r="G44" s="13" t="s">
        <v>119</v>
      </c>
      <c r="H44" s="9">
        <v>50</v>
      </c>
      <c r="I44" s="9">
        <f t="shared" si="0"/>
        <v>45</v>
      </c>
      <c r="J44" s="18">
        <f t="shared" si="1"/>
        <v>58.665</v>
      </c>
      <c r="K44" s="21">
        <v>13</v>
      </c>
      <c r="L44" s="9" t="s">
        <v>113</v>
      </c>
      <c r="M44" s="20" t="e">
        <f>VLOOKUP(#REF!,[1]Sheet1!$F:$T,14,0)</f>
        <v>#REF!</v>
      </c>
      <c r="N44" s="20" t="e">
        <f>VLOOKUP(#REF!,[1]Sheet1!$F:$T,15,0)</f>
        <v>#REF!</v>
      </c>
      <c r="O44" s="1" t="e">
        <f>--TEXT(MID(#REF!,7,6+(LEN(#REF!)=18)*2),"0-00-00")</f>
        <v>#REF!</v>
      </c>
      <c r="P44" s="1" t="e">
        <f ca="1" t="shared" si="2"/>
        <v>#REF!</v>
      </c>
    </row>
    <row r="45" s="1" customFormat="1" ht="36" customHeight="1" spans="1:16">
      <c r="A45" s="9">
        <v>42</v>
      </c>
      <c r="B45" s="12" t="s">
        <v>120</v>
      </c>
      <c r="C45" s="13" t="s">
        <v>86</v>
      </c>
      <c r="D45" s="9">
        <v>71.33</v>
      </c>
      <c r="E45" s="13" t="s">
        <v>56</v>
      </c>
      <c r="F45" s="9">
        <v>40</v>
      </c>
      <c r="G45" s="13" t="s">
        <v>121</v>
      </c>
      <c r="H45" s="9">
        <v>50</v>
      </c>
      <c r="I45" s="9">
        <f t="shared" si="0"/>
        <v>45</v>
      </c>
      <c r="J45" s="18">
        <f t="shared" si="1"/>
        <v>58.165</v>
      </c>
      <c r="K45" s="19">
        <v>14</v>
      </c>
      <c r="L45" s="9" t="s">
        <v>89</v>
      </c>
      <c r="M45" s="20" t="e">
        <f>VLOOKUP(#REF!,[1]Sheet1!$F:$T,14,0)</f>
        <v>#REF!</v>
      </c>
      <c r="N45" s="20" t="e">
        <f>VLOOKUP(#REF!,[1]Sheet1!$F:$T,15,0)</f>
        <v>#REF!</v>
      </c>
      <c r="O45" s="1" t="e">
        <f>--TEXT(MID(#REF!,7,6+(LEN(#REF!)=18)*2),"0-00-00")</f>
        <v>#REF!</v>
      </c>
      <c r="P45" s="1" t="e">
        <f ca="1" t="shared" si="2"/>
        <v>#REF!</v>
      </c>
    </row>
    <row r="46" s="1" customFormat="1" ht="36" customHeight="1" spans="1:16">
      <c r="A46" s="9">
        <v>43</v>
      </c>
      <c r="B46" s="12" t="s">
        <v>122</v>
      </c>
      <c r="C46" s="13" t="s">
        <v>86</v>
      </c>
      <c r="D46" s="9">
        <v>72.33</v>
      </c>
      <c r="E46" s="13" t="s">
        <v>45</v>
      </c>
      <c r="F46" s="9">
        <v>35</v>
      </c>
      <c r="G46" s="13" t="s">
        <v>123</v>
      </c>
      <c r="H46" s="9">
        <v>50</v>
      </c>
      <c r="I46" s="9">
        <f t="shared" si="0"/>
        <v>42.5</v>
      </c>
      <c r="J46" s="18">
        <f t="shared" si="1"/>
        <v>57.415</v>
      </c>
      <c r="K46" s="19">
        <v>15</v>
      </c>
      <c r="L46" s="9" t="s">
        <v>113</v>
      </c>
      <c r="M46" s="20" t="e">
        <f>VLOOKUP(#REF!,[1]Sheet1!$F:$T,14,0)</f>
        <v>#REF!</v>
      </c>
      <c r="N46" s="20" t="e">
        <f>VLOOKUP(#REF!,[1]Sheet1!$F:$T,15,0)</f>
        <v>#REF!</v>
      </c>
      <c r="O46" s="1" t="e">
        <f>--TEXT(MID(#REF!,7,6+(LEN(#REF!)=18)*2),"0-00-00")</f>
        <v>#REF!</v>
      </c>
      <c r="P46" s="1" t="e">
        <f ca="1" t="shared" si="2"/>
        <v>#REF!</v>
      </c>
    </row>
    <row r="47" s="1" customFormat="1" ht="36" customHeight="1" spans="1:16">
      <c r="A47" s="9">
        <v>44</v>
      </c>
      <c r="B47" s="12" t="s">
        <v>124</v>
      </c>
      <c r="C47" s="13" t="s">
        <v>86</v>
      </c>
      <c r="D47" s="9">
        <v>77</v>
      </c>
      <c r="E47" s="13" t="s">
        <v>30</v>
      </c>
      <c r="F47" s="9">
        <v>60</v>
      </c>
      <c r="G47" s="13" t="s">
        <v>65</v>
      </c>
      <c r="H47" s="9">
        <v>0</v>
      </c>
      <c r="I47" s="9">
        <f t="shared" si="0"/>
        <v>30</v>
      </c>
      <c r="J47" s="18">
        <f t="shared" si="1"/>
        <v>53.5</v>
      </c>
      <c r="K47" s="19">
        <v>16</v>
      </c>
      <c r="L47" s="9">
        <v>3</v>
      </c>
      <c r="M47" s="20" t="e">
        <f>VLOOKUP(#REF!,[1]Sheet1!$F:$T,14,0)</f>
        <v>#REF!</v>
      </c>
      <c r="N47" s="20" t="e">
        <f>VLOOKUP(#REF!,[1]Sheet1!$F:$T,15,0)</f>
        <v>#REF!</v>
      </c>
      <c r="O47" s="1" t="e">
        <f>--TEXT(MID(#REF!,7,6+(LEN(#REF!)=18)*2),"0-00-00")</f>
        <v>#REF!</v>
      </c>
      <c r="P47" s="1" t="e">
        <f ca="1" t="shared" si="2"/>
        <v>#REF!</v>
      </c>
    </row>
    <row r="48" s="1" customFormat="1" ht="36" customHeight="1" spans="1:16">
      <c r="A48" s="9">
        <v>45</v>
      </c>
      <c r="B48" s="12" t="s">
        <v>125</v>
      </c>
      <c r="C48" s="13" t="s">
        <v>86</v>
      </c>
      <c r="D48" s="9">
        <v>75.33</v>
      </c>
      <c r="E48" s="13" t="s">
        <v>126</v>
      </c>
      <c r="F48" s="9">
        <v>0</v>
      </c>
      <c r="G48" s="13" t="s">
        <v>127</v>
      </c>
      <c r="H48" s="9">
        <v>60</v>
      </c>
      <c r="I48" s="9">
        <f t="shared" si="0"/>
        <v>30</v>
      </c>
      <c r="J48" s="18">
        <f t="shared" si="1"/>
        <v>52.665</v>
      </c>
      <c r="K48" s="19">
        <v>17</v>
      </c>
      <c r="L48" s="9" t="s">
        <v>108</v>
      </c>
      <c r="M48" s="20" t="e">
        <f>VLOOKUP(#REF!,[1]Sheet1!$F:$T,14,0)</f>
        <v>#REF!</v>
      </c>
      <c r="N48" s="20" t="e">
        <f>VLOOKUP(#REF!,[1]Sheet1!$F:$T,15,0)</f>
        <v>#REF!</v>
      </c>
      <c r="O48" s="1" t="e">
        <f>--TEXT(MID(#REF!,7,6+(LEN(#REF!)=18)*2),"0-00-00")</f>
        <v>#REF!</v>
      </c>
      <c r="P48" s="1" t="e">
        <f ca="1" t="shared" si="2"/>
        <v>#REF!</v>
      </c>
    </row>
    <row r="49" s="1" customFormat="1" ht="36" customHeight="1" spans="1:16">
      <c r="A49" s="9">
        <v>46</v>
      </c>
      <c r="B49" s="12" t="s">
        <v>128</v>
      </c>
      <c r="C49" s="13" t="s">
        <v>86</v>
      </c>
      <c r="D49" s="9">
        <v>72.67</v>
      </c>
      <c r="E49" s="13" t="s">
        <v>77</v>
      </c>
      <c r="F49" s="9">
        <v>0</v>
      </c>
      <c r="G49" s="13" t="s">
        <v>129</v>
      </c>
      <c r="H49" s="9">
        <v>60</v>
      </c>
      <c r="I49" s="9">
        <f t="shared" si="0"/>
        <v>30</v>
      </c>
      <c r="J49" s="18">
        <f t="shared" si="1"/>
        <v>51.335</v>
      </c>
      <c r="K49" s="19">
        <v>18</v>
      </c>
      <c r="L49" s="9">
        <v>14</v>
      </c>
      <c r="M49" s="20" t="e">
        <f>VLOOKUP(#REF!,[1]Sheet1!$F:$T,14,0)</f>
        <v>#REF!</v>
      </c>
      <c r="N49" s="20" t="e">
        <f>VLOOKUP(#REF!,[1]Sheet1!$F:$T,15,0)</f>
        <v>#REF!</v>
      </c>
      <c r="O49" s="1" t="e">
        <f>--TEXT(MID(#REF!,7,6+(LEN(#REF!)=18)*2),"0-00-00")</f>
        <v>#REF!</v>
      </c>
      <c r="P49" s="1" t="e">
        <f ca="1" t="shared" si="2"/>
        <v>#REF!</v>
      </c>
    </row>
    <row r="50" s="1" customFormat="1" ht="36" customHeight="1" spans="1:16">
      <c r="A50" s="9">
        <v>47</v>
      </c>
      <c r="B50" s="12" t="s">
        <v>130</v>
      </c>
      <c r="C50" s="13" t="s">
        <v>86</v>
      </c>
      <c r="D50" s="9">
        <v>71.67</v>
      </c>
      <c r="E50" s="13" t="s">
        <v>24</v>
      </c>
      <c r="F50" s="9">
        <v>55</v>
      </c>
      <c r="G50" s="13" t="s">
        <v>65</v>
      </c>
      <c r="H50" s="9">
        <v>0</v>
      </c>
      <c r="I50" s="9">
        <f t="shared" si="0"/>
        <v>27.5</v>
      </c>
      <c r="J50" s="18">
        <f t="shared" si="1"/>
        <v>49.585</v>
      </c>
      <c r="K50" s="19">
        <v>19</v>
      </c>
      <c r="L50" s="9">
        <v>20</v>
      </c>
      <c r="M50" s="20" t="e">
        <f>VLOOKUP(#REF!,[1]Sheet1!$F:$T,14,0)</f>
        <v>#REF!</v>
      </c>
      <c r="N50" s="20" t="e">
        <f>VLOOKUP(#REF!,[1]Sheet1!$F:$T,15,0)</f>
        <v>#REF!</v>
      </c>
      <c r="O50" s="1" t="e">
        <f>--TEXT(MID(#REF!,7,6+(LEN(#REF!)=18)*2),"0-00-00")</f>
        <v>#REF!</v>
      </c>
      <c r="P50" s="1" t="e">
        <f ca="1" t="shared" si="2"/>
        <v>#REF!</v>
      </c>
    </row>
    <row r="51" s="1" customFormat="1" ht="36" customHeight="1" spans="1:16">
      <c r="A51" s="9">
        <v>48</v>
      </c>
      <c r="B51" s="12" t="s">
        <v>131</v>
      </c>
      <c r="C51" s="13" t="s">
        <v>86</v>
      </c>
      <c r="D51" s="9">
        <v>70.67</v>
      </c>
      <c r="E51" s="13" t="s">
        <v>33</v>
      </c>
      <c r="F51" s="9">
        <v>50</v>
      </c>
      <c r="G51" s="13" t="s">
        <v>65</v>
      </c>
      <c r="H51" s="9">
        <v>0</v>
      </c>
      <c r="I51" s="9">
        <f t="shared" si="0"/>
        <v>25</v>
      </c>
      <c r="J51" s="18">
        <f t="shared" si="1"/>
        <v>47.835</v>
      </c>
      <c r="K51" s="19">
        <v>20</v>
      </c>
      <c r="L51" s="9" t="s">
        <v>26</v>
      </c>
      <c r="M51" s="20" t="e">
        <f>VLOOKUP(#REF!,[1]Sheet1!$F:$T,14,0)</f>
        <v>#REF!</v>
      </c>
      <c r="N51" s="20" t="e">
        <f>VLOOKUP(#REF!,[1]Sheet1!$F:$T,15,0)</f>
        <v>#REF!</v>
      </c>
      <c r="O51" s="1" t="e">
        <f>--TEXT(MID(#REF!,7,6+(LEN(#REF!)=18)*2),"0-00-00")</f>
        <v>#REF!</v>
      </c>
      <c r="P51" s="1" t="e">
        <f ca="1" t="shared" si="2"/>
        <v>#REF!</v>
      </c>
    </row>
    <row r="52" s="1" customFormat="1" ht="36" customHeight="1" spans="1:16">
      <c r="A52" s="9">
        <v>49</v>
      </c>
      <c r="B52" s="12" t="s">
        <v>132</v>
      </c>
      <c r="C52" s="13" t="s">
        <v>86</v>
      </c>
      <c r="D52" s="9">
        <v>71.33</v>
      </c>
      <c r="E52" s="13" t="s">
        <v>107</v>
      </c>
      <c r="F52" s="9">
        <v>40</v>
      </c>
      <c r="G52" s="13" t="s">
        <v>65</v>
      </c>
      <c r="H52" s="9">
        <v>0</v>
      </c>
      <c r="I52" s="9">
        <f t="shared" si="0"/>
        <v>20</v>
      </c>
      <c r="J52" s="18">
        <f t="shared" si="1"/>
        <v>45.665</v>
      </c>
      <c r="K52" s="19">
        <v>21</v>
      </c>
      <c r="L52" s="9" t="s">
        <v>89</v>
      </c>
      <c r="M52" s="20" t="e">
        <f>VLOOKUP(#REF!,[1]Sheet1!$F:$T,14,0)</f>
        <v>#REF!</v>
      </c>
      <c r="N52" s="20" t="e">
        <f>VLOOKUP(#REF!,[1]Sheet1!$F:$T,15,0)</f>
        <v>#REF!</v>
      </c>
      <c r="O52" s="1" t="e">
        <f>--TEXT(MID(#REF!,7,6+(LEN(#REF!)=18)*2),"0-00-00")</f>
        <v>#REF!</v>
      </c>
      <c r="P52" s="1" t="e">
        <f ca="1" t="shared" si="2"/>
        <v>#REF!</v>
      </c>
    </row>
    <row r="53" s="1" customFormat="1" ht="36" customHeight="1" spans="1:16">
      <c r="A53" s="9">
        <v>50</v>
      </c>
      <c r="B53" s="12" t="s">
        <v>133</v>
      </c>
      <c r="C53" s="13" t="s">
        <v>86</v>
      </c>
      <c r="D53" s="9">
        <v>75</v>
      </c>
      <c r="E53" s="13"/>
      <c r="F53" s="9"/>
      <c r="G53" s="13"/>
      <c r="H53" s="9"/>
      <c r="I53" s="9">
        <f t="shared" si="0"/>
        <v>0</v>
      </c>
      <c r="J53" s="18">
        <f t="shared" si="1"/>
        <v>37.5</v>
      </c>
      <c r="K53" s="19" t="s">
        <v>82</v>
      </c>
      <c r="L53" s="9">
        <v>8</v>
      </c>
      <c r="M53" s="20" t="e">
        <f>VLOOKUP(#REF!,[1]Sheet1!$F:$T,14,0)</f>
        <v>#REF!</v>
      </c>
      <c r="N53" s="20" t="e">
        <f>VLOOKUP(#REF!,[1]Sheet1!$F:$T,15,0)</f>
        <v>#REF!</v>
      </c>
      <c r="O53" s="1" t="e">
        <f>--TEXT(MID(#REF!,7,6+(LEN(#REF!)=18)*2),"0-00-00")</f>
        <v>#REF!</v>
      </c>
      <c r="P53" s="1" t="e">
        <f ca="1" t="shared" si="2"/>
        <v>#REF!</v>
      </c>
    </row>
    <row r="54" s="1" customFormat="1" ht="36" customHeight="1" spans="1:16">
      <c r="A54" s="9">
        <v>51</v>
      </c>
      <c r="B54" s="12" t="s">
        <v>134</v>
      </c>
      <c r="C54" s="13" t="s">
        <v>86</v>
      </c>
      <c r="D54" s="9">
        <v>74</v>
      </c>
      <c r="E54" s="13"/>
      <c r="F54" s="9"/>
      <c r="G54" s="13"/>
      <c r="H54" s="9"/>
      <c r="I54" s="9">
        <f t="shared" si="0"/>
        <v>0</v>
      </c>
      <c r="J54" s="18">
        <f t="shared" si="1"/>
        <v>37</v>
      </c>
      <c r="K54" s="19" t="s">
        <v>82</v>
      </c>
      <c r="L54" s="9" t="s">
        <v>100</v>
      </c>
      <c r="M54" s="20" t="e">
        <f>VLOOKUP(#REF!,[1]Sheet1!$F:$T,14,0)</f>
        <v>#REF!</v>
      </c>
      <c r="N54" s="20" t="e">
        <f>VLOOKUP(#REF!,[1]Sheet1!$F:$T,15,0)</f>
        <v>#REF!</v>
      </c>
      <c r="O54" s="1" t="e">
        <f>--TEXT(MID(#REF!,7,6+(LEN(#REF!)=18)*2),"0-00-00")</f>
        <v>#REF!</v>
      </c>
      <c r="P54" s="1" t="e">
        <f ca="1" t="shared" si="2"/>
        <v>#REF!</v>
      </c>
    </row>
    <row r="55" s="1" customFormat="1" ht="36" customHeight="1" spans="1:16">
      <c r="A55" s="9">
        <v>52</v>
      </c>
      <c r="B55" s="12" t="s">
        <v>135</v>
      </c>
      <c r="C55" s="13" t="s">
        <v>86</v>
      </c>
      <c r="D55" s="9">
        <v>73</v>
      </c>
      <c r="E55" s="13"/>
      <c r="F55" s="9"/>
      <c r="G55" s="13"/>
      <c r="H55" s="9"/>
      <c r="I55" s="9">
        <f t="shared" si="0"/>
        <v>0</v>
      </c>
      <c r="J55" s="18">
        <f t="shared" si="1"/>
        <v>36.5</v>
      </c>
      <c r="K55" s="19" t="s">
        <v>82</v>
      </c>
      <c r="L55" s="9">
        <v>13</v>
      </c>
      <c r="M55" s="20" t="e">
        <f>VLOOKUP(#REF!,[1]Sheet1!$F:$T,14,0)</f>
        <v>#REF!</v>
      </c>
      <c r="N55" s="20" t="e">
        <f>VLOOKUP(#REF!,[1]Sheet1!$F:$T,15,0)</f>
        <v>#REF!</v>
      </c>
      <c r="O55" s="1" t="e">
        <f>--TEXT(MID(#REF!,7,6+(LEN(#REF!)=18)*2),"0-00-00")</f>
        <v>#REF!</v>
      </c>
      <c r="P55" s="1" t="e">
        <f ca="1" t="shared" si="2"/>
        <v>#REF!</v>
      </c>
    </row>
    <row r="56" s="1" customFormat="1" ht="36" customHeight="1" spans="1:16">
      <c r="A56" s="9">
        <v>53</v>
      </c>
      <c r="B56" s="12" t="s">
        <v>136</v>
      </c>
      <c r="C56" s="13" t="s">
        <v>86</v>
      </c>
      <c r="D56" s="9">
        <v>72.33</v>
      </c>
      <c r="E56" s="13"/>
      <c r="F56" s="9"/>
      <c r="G56" s="13"/>
      <c r="H56" s="9"/>
      <c r="I56" s="9">
        <f t="shared" si="0"/>
        <v>0</v>
      </c>
      <c r="J56" s="18">
        <f t="shared" si="1"/>
        <v>36.165</v>
      </c>
      <c r="K56" s="19" t="s">
        <v>82</v>
      </c>
      <c r="L56" s="9" t="s">
        <v>113</v>
      </c>
      <c r="M56" s="20" t="e">
        <f>VLOOKUP(#REF!,[1]Sheet1!$F:$T,14,0)</f>
        <v>#REF!</v>
      </c>
      <c r="N56" s="20" t="e">
        <f>VLOOKUP(#REF!,[1]Sheet1!$F:$T,15,0)</f>
        <v>#REF!</v>
      </c>
      <c r="O56" s="1" t="e">
        <f>--TEXT(MID(#REF!,7,6+(LEN(#REF!)=18)*2),"0-00-00")</f>
        <v>#REF!</v>
      </c>
      <c r="P56" s="1" t="e">
        <f ca="1" t="shared" si="2"/>
        <v>#REF!</v>
      </c>
    </row>
    <row r="57" s="1" customFormat="1" ht="36" customHeight="1" spans="1:16">
      <c r="A57" s="9">
        <v>54</v>
      </c>
      <c r="B57" s="12" t="s">
        <v>137</v>
      </c>
      <c r="C57" s="13" t="s">
        <v>86</v>
      </c>
      <c r="D57" s="9">
        <v>71.33</v>
      </c>
      <c r="E57" s="13"/>
      <c r="F57" s="9"/>
      <c r="G57" s="13"/>
      <c r="H57" s="9"/>
      <c r="I57" s="9">
        <f t="shared" si="0"/>
        <v>0</v>
      </c>
      <c r="J57" s="18">
        <f t="shared" si="1"/>
        <v>35.665</v>
      </c>
      <c r="K57" s="19" t="s">
        <v>82</v>
      </c>
      <c r="L57" s="9" t="s">
        <v>89</v>
      </c>
      <c r="M57" s="20" t="e">
        <f>VLOOKUP(#REF!,[1]Sheet1!$F:$T,14,0)</f>
        <v>#REF!</v>
      </c>
      <c r="N57" s="20" t="e">
        <f>VLOOKUP(#REF!,[1]Sheet1!$F:$T,15,0)</f>
        <v>#REF!</v>
      </c>
      <c r="O57" s="1" t="e">
        <f>--TEXT(MID(#REF!,7,6+(LEN(#REF!)=18)*2),"0-00-00")</f>
        <v>#REF!</v>
      </c>
      <c r="P57" s="1" t="e">
        <f ca="1" t="shared" si="2"/>
        <v>#REF!</v>
      </c>
    </row>
    <row r="58" s="1" customFormat="1" ht="36" customHeight="1" spans="1:16">
      <c r="A58" s="9">
        <v>55</v>
      </c>
      <c r="B58" s="12" t="s">
        <v>138</v>
      </c>
      <c r="C58" s="13" t="s">
        <v>139</v>
      </c>
      <c r="D58" s="9">
        <v>83</v>
      </c>
      <c r="E58" s="13" t="s">
        <v>140</v>
      </c>
      <c r="F58" s="9">
        <v>75</v>
      </c>
      <c r="G58" s="13" t="s">
        <v>141</v>
      </c>
      <c r="H58" s="9">
        <v>50</v>
      </c>
      <c r="I58" s="9">
        <f t="shared" si="0"/>
        <v>62.5</v>
      </c>
      <c r="J58" s="18">
        <f t="shared" si="1"/>
        <v>72.75</v>
      </c>
      <c r="K58" s="21">
        <v>1</v>
      </c>
      <c r="L58" s="9">
        <v>2</v>
      </c>
      <c r="M58" s="20" t="e">
        <f>VLOOKUP(#REF!,[1]Sheet1!$F:$T,14,0)</f>
        <v>#REF!</v>
      </c>
      <c r="N58" s="20" t="e">
        <f>VLOOKUP(#REF!,[1]Sheet1!$F:$T,15,0)</f>
        <v>#REF!</v>
      </c>
      <c r="O58" s="1" t="e">
        <f>--TEXT(MID(#REF!,7,6+(LEN(#REF!)=18)*2),"0-00-00")</f>
        <v>#REF!</v>
      </c>
      <c r="P58" s="1" t="e">
        <f ca="1" t="shared" si="2"/>
        <v>#REF!</v>
      </c>
    </row>
    <row r="59" s="1" customFormat="1" ht="36" customHeight="1" spans="1:16">
      <c r="A59" s="9">
        <v>56</v>
      </c>
      <c r="B59" s="12" t="s">
        <v>142</v>
      </c>
      <c r="C59" s="13" t="s">
        <v>139</v>
      </c>
      <c r="D59" s="9">
        <v>76.33</v>
      </c>
      <c r="E59" s="13" t="s">
        <v>143</v>
      </c>
      <c r="F59" s="9">
        <v>50</v>
      </c>
      <c r="G59" s="13" t="s">
        <v>144</v>
      </c>
      <c r="H59" s="9">
        <v>40</v>
      </c>
      <c r="I59" s="9">
        <f t="shared" si="0"/>
        <v>45</v>
      </c>
      <c r="J59" s="18">
        <f t="shared" si="1"/>
        <v>60.665</v>
      </c>
      <c r="K59" s="21">
        <v>2</v>
      </c>
      <c r="L59" s="9">
        <v>3</v>
      </c>
      <c r="M59" s="20" t="e">
        <f>VLOOKUP(#REF!,[1]Sheet1!$F:$T,14,0)</f>
        <v>#REF!</v>
      </c>
      <c r="N59" s="20" t="e">
        <f>VLOOKUP(#REF!,[1]Sheet1!$F:$T,15,0)</f>
        <v>#REF!</v>
      </c>
      <c r="O59" s="1" t="e">
        <f>--TEXT(MID(#REF!,7,6+(LEN(#REF!)=18)*2),"0-00-00")</f>
        <v>#REF!</v>
      </c>
      <c r="P59" s="1" t="e">
        <f ca="1" t="shared" si="2"/>
        <v>#REF!</v>
      </c>
    </row>
    <row r="60" s="1" customFormat="1" ht="36" customHeight="1" spans="1:16">
      <c r="A60" s="9">
        <v>57</v>
      </c>
      <c r="B60" s="12" t="s">
        <v>145</v>
      </c>
      <c r="C60" s="13" t="s">
        <v>139</v>
      </c>
      <c r="D60" s="9">
        <v>75.67</v>
      </c>
      <c r="E60" s="13" t="s">
        <v>146</v>
      </c>
      <c r="F60" s="9">
        <v>0</v>
      </c>
      <c r="G60" s="13" t="s">
        <v>147</v>
      </c>
      <c r="H60" s="9">
        <v>40</v>
      </c>
      <c r="I60" s="9">
        <f t="shared" si="0"/>
        <v>20</v>
      </c>
      <c r="J60" s="18">
        <f t="shared" si="1"/>
        <v>47.835</v>
      </c>
      <c r="K60" s="19">
        <v>3</v>
      </c>
      <c r="L60" s="9">
        <v>4</v>
      </c>
      <c r="M60" s="20" t="e">
        <f>VLOOKUP(#REF!,[1]Sheet1!$F:$T,14,0)</f>
        <v>#REF!</v>
      </c>
      <c r="N60" s="20" t="e">
        <f>VLOOKUP(#REF!,[1]Sheet1!$F:$T,15,0)</f>
        <v>#REF!</v>
      </c>
      <c r="O60" s="1" t="e">
        <f>--TEXT(MID(#REF!,7,6+(LEN(#REF!)=18)*2),"0-00-00")</f>
        <v>#REF!</v>
      </c>
      <c r="P60" s="1" t="e">
        <f ca="1" t="shared" si="2"/>
        <v>#REF!</v>
      </c>
    </row>
    <row r="61" s="1" customFormat="1" ht="36" customHeight="1" spans="1:16">
      <c r="A61" s="9">
        <v>58</v>
      </c>
      <c r="B61" s="12" t="s">
        <v>148</v>
      </c>
      <c r="C61" s="13" t="s">
        <v>139</v>
      </c>
      <c r="D61" s="9">
        <v>84</v>
      </c>
      <c r="E61" s="13" t="s">
        <v>149</v>
      </c>
      <c r="F61" s="9">
        <v>0</v>
      </c>
      <c r="G61" s="13" t="s">
        <v>150</v>
      </c>
      <c r="H61" s="9">
        <v>0</v>
      </c>
      <c r="I61" s="9">
        <f t="shared" si="0"/>
        <v>0</v>
      </c>
      <c r="J61" s="18">
        <f t="shared" si="1"/>
        <v>42</v>
      </c>
      <c r="K61" s="19">
        <v>4</v>
      </c>
      <c r="L61" s="9">
        <v>1</v>
      </c>
      <c r="M61" s="20" t="e">
        <f>VLOOKUP(#REF!,[1]Sheet1!$F:$T,14,0)</f>
        <v>#REF!</v>
      </c>
      <c r="N61" s="20" t="e">
        <f>VLOOKUP(#REF!,[1]Sheet1!$F:$T,15,0)</f>
        <v>#REF!</v>
      </c>
      <c r="O61" s="1" t="e">
        <f>--TEXT(MID(#REF!,7,6+(LEN(#REF!)=18)*2),"0-00-00")</f>
        <v>#REF!</v>
      </c>
      <c r="P61" s="1" t="e">
        <f ca="1" t="shared" si="2"/>
        <v>#REF!</v>
      </c>
    </row>
    <row r="62" s="1" customFormat="1" spans="1:11">
      <c r="A62" s="1" t="s">
        <v>151</v>
      </c>
      <c r="B62" s="3"/>
      <c r="E62" s="4"/>
      <c r="G62" s="4"/>
      <c r="J62" s="5"/>
      <c r="K62" s="6"/>
    </row>
    <row r="1048494" s="2" customFormat="1" ht="13.5" spans="2:11">
      <c r="B1048494" s="22"/>
      <c r="E1048494" s="23"/>
      <c r="G1048494" s="23"/>
      <c r="J1048494" s="24"/>
      <c r="K1048494" s="25"/>
    </row>
    <row r="1048495" s="2" customFormat="1" ht="13.5" spans="2:11">
      <c r="B1048495" s="22"/>
      <c r="E1048495" s="23"/>
      <c r="G1048495" s="23"/>
      <c r="J1048495" s="24"/>
      <c r="K1048495" s="25"/>
    </row>
    <row r="1048496" s="2" customFormat="1" ht="13.5" spans="2:11">
      <c r="B1048496" s="22"/>
      <c r="E1048496" s="23"/>
      <c r="G1048496" s="23"/>
      <c r="J1048496" s="24"/>
      <c r="K1048496" s="25"/>
    </row>
    <row r="1048497" s="2" customFormat="1" ht="13.5" spans="2:11">
      <c r="B1048497" s="22"/>
      <c r="E1048497" s="23"/>
      <c r="G1048497" s="23"/>
      <c r="J1048497" s="24"/>
      <c r="K1048497" s="25"/>
    </row>
    <row r="1048498" s="2" customFormat="1" ht="13.5" spans="2:11">
      <c r="B1048498" s="22"/>
      <c r="E1048498" s="23"/>
      <c r="G1048498" s="23"/>
      <c r="J1048498" s="24"/>
      <c r="K1048498" s="25"/>
    </row>
    <row r="1048499" s="2" customFormat="1" ht="13.5" spans="2:11">
      <c r="B1048499" s="22"/>
      <c r="E1048499" s="23"/>
      <c r="G1048499" s="23"/>
      <c r="J1048499" s="24"/>
      <c r="K1048499" s="25"/>
    </row>
    <row r="1048500" s="2" customFormat="1" ht="13.5" spans="2:11">
      <c r="B1048500" s="22"/>
      <c r="E1048500" s="23"/>
      <c r="G1048500" s="23"/>
      <c r="J1048500" s="24"/>
      <c r="K1048500" s="25"/>
    </row>
    <row r="1048501" s="2" customFormat="1" ht="13.5" spans="2:11">
      <c r="B1048501" s="22"/>
      <c r="E1048501" s="23"/>
      <c r="G1048501" s="23"/>
      <c r="J1048501" s="24"/>
      <c r="K1048501" s="25"/>
    </row>
    <row r="1048502" s="2" customFormat="1" ht="13.5" spans="2:11">
      <c r="B1048502" s="22"/>
      <c r="E1048502" s="23"/>
      <c r="G1048502" s="23"/>
      <c r="J1048502" s="24"/>
      <c r="K1048502" s="25"/>
    </row>
    <row r="1048503" s="2" customFormat="1" ht="13.5" spans="2:11">
      <c r="B1048503" s="22"/>
      <c r="E1048503" s="23"/>
      <c r="G1048503" s="23"/>
      <c r="J1048503" s="24"/>
      <c r="K1048503" s="25"/>
    </row>
    <row r="1048504" s="2" customFormat="1" ht="13.5" spans="2:11">
      <c r="B1048504" s="22"/>
      <c r="E1048504" s="23"/>
      <c r="G1048504" s="23"/>
      <c r="J1048504" s="24"/>
      <c r="K1048504" s="25"/>
    </row>
    <row r="1048505" s="2" customFormat="1" ht="13.5" spans="2:11">
      <c r="B1048505" s="22"/>
      <c r="E1048505" s="23"/>
      <c r="G1048505" s="23"/>
      <c r="J1048505" s="24"/>
      <c r="K1048505" s="25"/>
    </row>
    <row r="1048506" s="2" customFormat="1" ht="13.5" spans="2:11">
      <c r="B1048506" s="22"/>
      <c r="E1048506" s="23"/>
      <c r="G1048506" s="23"/>
      <c r="J1048506" s="24"/>
      <c r="K1048506" s="25"/>
    </row>
    <row r="1048507" s="2" customFormat="1" ht="13.5" spans="2:11">
      <c r="B1048507" s="22"/>
      <c r="E1048507" s="23"/>
      <c r="G1048507" s="23"/>
      <c r="J1048507" s="24"/>
      <c r="K1048507" s="25"/>
    </row>
    <row r="1048508" s="2" customFormat="1" ht="13.5" spans="2:11">
      <c r="B1048508" s="22"/>
      <c r="E1048508" s="23"/>
      <c r="G1048508" s="23"/>
      <c r="J1048508" s="24"/>
      <c r="K1048508" s="25"/>
    </row>
    <row r="1048509" s="2" customFormat="1" ht="13.5" spans="2:11">
      <c r="B1048509" s="22"/>
      <c r="E1048509" s="23"/>
      <c r="G1048509" s="23"/>
      <c r="J1048509" s="24"/>
      <c r="K1048509" s="25"/>
    </row>
    <row r="1048510" s="2" customFormat="1" ht="13.5" spans="2:11">
      <c r="B1048510" s="22"/>
      <c r="E1048510" s="23"/>
      <c r="G1048510" s="23"/>
      <c r="J1048510" s="24"/>
      <c r="K1048510" s="25"/>
    </row>
    <row r="1048511" s="2" customFormat="1" ht="13.5" spans="2:11">
      <c r="B1048511" s="22"/>
      <c r="E1048511" s="23"/>
      <c r="G1048511" s="23"/>
      <c r="J1048511" s="24"/>
      <c r="K1048511" s="25"/>
    </row>
    <row r="1048512" s="2" customFormat="1" ht="13.5" spans="2:11">
      <c r="B1048512" s="22"/>
      <c r="E1048512" s="23"/>
      <c r="G1048512" s="23"/>
      <c r="J1048512" s="24"/>
      <c r="K1048512" s="25"/>
    </row>
    <row r="1048513" s="2" customFormat="1" ht="13.5" spans="2:11">
      <c r="B1048513" s="22"/>
      <c r="E1048513" s="23"/>
      <c r="G1048513" s="23"/>
      <c r="J1048513" s="24"/>
      <c r="K1048513" s="25"/>
    </row>
    <row r="1048514" s="2" customFormat="1" ht="13.5" spans="2:11">
      <c r="B1048514" s="22"/>
      <c r="E1048514" s="23"/>
      <c r="G1048514" s="23"/>
      <c r="J1048514" s="24"/>
      <c r="K1048514" s="25"/>
    </row>
    <row r="1048515" s="2" customFormat="1" ht="13.5" spans="2:11">
      <c r="B1048515" s="22"/>
      <c r="E1048515" s="23"/>
      <c r="G1048515" s="23"/>
      <c r="J1048515" s="24"/>
      <c r="K1048515" s="25"/>
    </row>
    <row r="1048516" s="2" customFormat="1" ht="13.5" spans="2:11">
      <c r="B1048516" s="22"/>
      <c r="E1048516" s="23"/>
      <c r="G1048516" s="23"/>
      <c r="J1048516" s="24"/>
      <c r="K1048516" s="25"/>
    </row>
    <row r="1048517" s="2" customFormat="1" ht="13.5" spans="2:11">
      <c r="B1048517" s="22"/>
      <c r="E1048517" s="23"/>
      <c r="G1048517" s="23"/>
      <c r="J1048517" s="24"/>
      <c r="K1048517" s="25"/>
    </row>
    <row r="1048518" s="2" customFormat="1" ht="13.5" spans="2:11">
      <c r="B1048518" s="22"/>
      <c r="E1048518" s="23"/>
      <c r="G1048518" s="23"/>
      <c r="J1048518" s="24"/>
      <c r="K1048518" s="25"/>
    </row>
    <row r="1048519" s="2" customFormat="1" ht="13.5" spans="2:11">
      <c r="B1048519" s="22"/>
      <c r="E1048519" s="23"/>
      <c r="G1048519" s="23"/>
      <c r="J1048519" s="24"/>
      <c r="K1048519" s="25"/>
    </row>
    <row r="1048520" s="2" customFormat="1" ht="13.5" spans="2:11">
      <c r="B1048520" s="22"/>
      <c r="E1048520" s="23"/>
      <c r="G1048520" s="23"/>
      <c r="J1048520" s="24"/>
      <c r="K1048520" s="25"/>
    </row>
    <row r="1048521" s="2" customFormat="1" ht="13.5" spans="2:11">
      <c r="B1048521" s="22"/>
      <c r="E1048521" s="23"/>
      <c r="G1048521" s="23"/>
      <c r="J1048521" s="24"/>
      <c r="K1048521" s="25"/>
    </row>
    <row r="1048522" s="2" customFormat="1" ht="13.5" spans="2:11">
      <c r="B1048522" s="22"/>
      <c r="E1048522" s="23"/>
      <c r="G1048522" s="23"/>
      <c r="J1048522" s="24"/>
      <c r="K1048522" s="25"/>
    </row>
    <row r="1048523" s="2" customFormat="1" ht="13.5" spans="2:11">
      <c r="B1048523" s="22"/>
      <c r="E1048523" s="23"/>
      <c r="G1048523" s="23"/>
      <c r="J1048523" s="24"/>
      <c r="K1048523" s="25"/>
    </row>
    <row r="1048524" s="2" customFormat="1" ht="13.5" spans="2:11">
      <c r="B1048524" s="22"/>
      <c r="E1048524" s="23"/>
      <c r="G1048524" s="23"/>
      <c r="J1048524" s="24"/>
      <c r="K1048524" s="25"/>
    </row>
    <row r="1048525" s="2" customFormat="1" ht="13.5" spans="2:11">
      <c r="B1048525" s="22"/>
      <c r="E1048525" s="23"/>
      <c r="G1048525" s="23"/>
      <c r="J1048525" s="24"/>
      <c r="K1048525" s="25"/>
    </row>
    <row r="1048526" s="2" customFormat="1" ht="13.5" spans="2:11">
      <c r="B1048526" s="22"/>
      <c r="E1048526" s="23"/>
      <c r="G1048526" s="23"/>
      <c r="J1048526" s="24"/>
      <c r="K1048526" s="25"/>
    </row>
    <row r="1048527" s="2" customFormat="1" ht="13.5" spans="2:11">
      <c r="B1048527" s="22"/>
      <c r="E1048527" s="23"/>
      <c r="G1048527" s="23"/>
      <c r="J1048527" s="24"/>
      <c r="K1048527" s="25"/>
    </row>
    <row r="1048528" s="2" customFormat="1" ht="13.5" spans="2:11">
      <c r="B1048528" s="22"/>
      <c r="E1048528" s="23"/>
      <c r="G1048528" s="23"/>
      <c r="J1048528" s="24"/>
      <c r="K1048528" s="25"/>
    </row>
    <row r="1048529" s="2" customFormat="1" ht="13.5" spans="2:11">
      <c r="B1048529" s="22"/>
      <c r="E1048529" s="23"/>
      <c r="G1048529" s="23"/>
      <c r="J1048529" s="24"/>
      <c r="K1048529" s="25"/>
    </row>
    <row r="1048530" s="2" customFormat="1" ht="13.5" spans="2:11">
      <c r="B1048530" s="22"/>
      <c r="E1048530" s="23"/>
      <c r="G1048530" s="23"/>
      <c r="J1048530" s="24"/>
      <c r="K1048530" s="25"/>
    </row>
    <row r="1048531" s="2" customFormat="1" ht="13.5" spans="2:11">
      <c r="B1048531" s="22"/>
      <c r="E1048531" s="23"/>
      <c r="G1048531" s="23"/>
      <c r="J1048531" s="24"/>
      <c r="K1048531" s="25"/>
    </row>
    <row r="1048532" s="2" customFormat="1" ht="13.5" spans="2:11">
      <c r="B1048532" s="22"/>
      <c r="E1048532" s="23"/>
      <c r="G1048532" s="23"/>
      <c r="J1048532" s="24"/>
      <c r="K1048532" s="25"/>
    </row>
    <row r="1048533" s="2" customFormat="1" ht="13.5" spans="2:11">
      <c r="B1048533" s="22"/>
      <c r="E1048533" s="23"/>
      <c r="G1048533" s="23"/>
      <c r="J1048533" s="24"/>
      <c r="K1048533" s="25"/>
    </row>
    <row r="1048534" s="2" customFormat="1" ht="13.5" spans="2:11">
      <c r="B1048534" s="22"/>
      <c r="E1048534" s="23"/>
      <c r="G1048534" s="23"/>
      <c r="J1048534" s="24"/>
      <c r="K1048534" s="25"/>
    </row>
    <row r="1048535" s="2" customFormat="1" ht="13.5" spans="2:11">
      <c r="B1048535" s="22"/>
      <c r="E1048535" s="23"/>
      <c r="G1048535" s="23"/>
      <c r="J1048535" s="24"/>
      <c r="K1048535" s="25"/>
    </row>
    <row r="1048536" s="2" customFormat="1" ht="13.5" spans="2:11">
      <c r="B1048536" s="22"/>
      <c r="E1048536" s="23"/>
      <c r="G1048536" s="23"/>
      <c r="J1048536" s="24"/>
      <c r="K1048536" s="25"/>
    </row>
    <row r="1048537" s="2" customFormat="1" ht="13.5" spans="2:11">
      <c r="B1048537" s="22"/>
      <c r="E1048537" s="23"/>
      <c r="G1048537" s="23"/>
      <c r="J1048537" s="24"/>
      <c r="K1048537" s="25"/>
    </row>
    <row r="1048538" s="2" customFormat="1" ht="13.5" spans="2:11">
      <c r="B1048538" s="22"/>
      <c r="E1048538" s="23"/>
      <c r="G1048538" s="23"/>
      <c r="J1048538" s="24"/>
      <c r="K1048538" s="25"/>
    </row>
    <row r="1048539" s="2" customFormat="1" ht="13.5" spans="2:11">
      <c r="B1048539" s="22"/>
      <c r="E1048539" s="23"/>
      <c r="G1048539" s="23"/>
      <c r="J1048539" s="24"/>
      <c r="K1048539" s="25"/>
    </row>
    <row r="1048540" s="2" customFormat="1" ht="13.5" spans="2:11">
      <c r="B1048540" s="22"/>
      <c r="E1048540" s="23"/>
      <c r="G1048540" s="23"/>
      <c r="J1048540" s="24"/>
      <c r="K1048540" s="25"/>
    </row>
    <row r="1048541" s="2" customFormat="1" ht="13.5" spans="2:11">
      <c r="B1048541" s="22"/>
      <c r="E1048541" s="23"/>
      <c r="G1048541" s="23"/>
      <c r="J1048541" s="24"/>
      <c r="K1048541" s="25"/>
    </row>
    <row r="1048542" s="2" customFormat="1" ht="13.5" spans="2:11">
      <c r="B1048542" s="22"/>
      <c r="E1048542" s="23"/>
      <c r="G1048542" s="23"/>
      <c r="J1048542" s="24"/>
      <c r="K1048542" s="25"/>
    </row>
    <row r="1048543" s="2" customFormat="1" ht="13.5" spans="2:11">
      <c r="B1048543" s="22"/>
      <c r="E1048543" s="23"/>
      <c r="G1048543" s="23"/>
      <c r="J1048543" s="24"/>
      <c r="K1048543" s="25"/>
    </row>
    <row r="1048544" s="2" customFormat="1" ht="13.5" spans="2:11">
      <c r="B1048544" s="22"/>
      <c r="E1048544" s="23"/>
      <c r="G1048544" s="23"/>
      <c r="J1048544" s="24"/>
      <c r="K1048544" s="25"/>
    </row>
    <row r="1048545" s="2" customFormat="1" ht="13.5" spans="2:11">
      <c r="B1048545" s="22"/>
      <c r="E1048545" s="23"/>
      <c r="G1048545" s="23"/>
      <c r="J1048545" s="24"/>
      <c r="K1048545" s="25"/>
    </row>
    <row r="1048546" s="2" customFormat="1" ht="13.5" spans="2:11">
      <c r="B1048546" s="22"/>
      <c r="E1048546" s="23"/>
      <c r="G1048546" s="23"/>
      <c r="J1048546" s="24"/>
      <c r="K1048546" s="25"/>
    </row>
    <row r="1048547" s="2" customFormat="1" ht="13.5" spans="2:11">
      <c r="B1048547" s="22"/>
      <c r="E1048547" s="23"/>
      <c r="G1048547" s="23"/>
      <c r="J1048547" s="24"/>
      <c r="K1048547" s="25"/>
    </row>
    <row r="1048548" s="2" customFormat="1" ht="13.5" spans="2:11">
      <c r="B1048548" s="22"/>
      <c r="E1048548" s="23"/>
      <c r="G1048548" s="23"/>
      <c r="J1048548" s="24"/>
      <c r="K1048548" s="25"/>
    </row>
    <row r="1048549" s="2" customFormat="1" ht="13.5" spans="2:11">
      <c r="B1048549" s="22"/>
      <c r="E1048549" s="23"/>
      <c r="G1048549" s="23"/>
      <c r="J1048549" s="24"/>
      <c r="K1048549" s="25"/>
    </row>
    <row r="1048550" s="2" customFormat="1" ht="13.5" spans="2:11">
      <c r="B1048550" s="22"/>
      <c r="E1048550" s="23"/>
      <c r="G1048550" s="23"/>
      <c r="J1048550" s="24"/>
      <c r="K1048550" s="25"/>
    </row>
    <row r="1048551" s="2" customFormat="1" ht="13.5" spans="2:11">
      <c r="B1048551" s="22"/>
      <c r="E1048551" s="23"/>
      <c r="G1048551" s="23"/>
      <c r="J1048551" s="24"/>
      <c r="K1048551" s="25"/>
    </row>
    <row r="1048552" s="2" customFormat="1" ht="13.5" spans="2:11">
      <c r="B1048552" s="22"/>
      <c r="E1048552" s="23"/>
      <c r="G1048552" s="23"/>
      <c r="J1048552" s="24"/>
      <c r="K1048552" s="25"/>
    </row>
    <row r="1048553" s="2" customFormat="1" ht="13.5" spans="2:11">
      <c r="B1048553" s="22"/>
      <c r="E1048553" s="23"/>
      <c r="G1048553" s="23"/>
      <c r="J1048553" s="24"/>
      <c r="K1048553" s="25"/>
    </row>
    <row r="1048554" s="2" customFormat="1" ht="13.5" spans="2:11">
      <c r="B1048554" s="22"/>
      <c r="E1048554" s="23"/>
      <c r="G1048554" s="23"/>
      <c r="J1048554" s="24"/>
      <c r="K1048554" s="25"/>
    </row>
    <row r="1048555" s="2" customFormat="1" ht="13.5" spans="2:11">
      <c r="B1048555" s="22"/>
      <c r="E1048555" s="23"/>
      <c r="G1048555" s="23"/>
      <c r="J1048555" s="24"/>
      <c r="K1048555" s="25"/>
    </row>
    <row r="1048556" s="2" customFormat="1" ht="13.5" spans="2:11">
      <c r="B1048556" s="22"/>
      <c r="E1048556" s="23"/>
      <c r="G1048556" s="23"/>
      <c r="J1048556" s="24"/>
      <c r="K1048556" s="25"/>
    </row>
    <row r="1048557" s="2" customFormat="1" ht="13.5" spans="2:11">
      <c r="B1048557" s="22"/>
      <c r="E1048557" s="23"/>
      <c r="G1048557" s="23"/>
      <c r="J1048557" s="24"/>
      <c r="K1048557" s="25"/>
    </row>
    <row r="1048558" s="2" customFormat="1" ht="13.5" spans="2:11">
      <c r="B1048558" s="22"/>
      <c r="E1048558" s="23"/>
      <c r="G1048558" s="23"/>
      <c r="J1048558" s="24"/>
      <c r="K1048558" s="25"/>
    </row>
    <row r="1048559" s="2" customFormat="1" ht="13.5" spans="2:11">
      <c r="B1048559" s="22"/>
      <c r="E1048559" s="23"/>
      <c r="G1048559" s="23"/>
      <c r="J1048559" s="24"/>
      <c r="K1048559" s="25"/>
    </row>
    <row r="1048560" s="2" customFormat="1" ht="13.5" spans="2:11">
      <c r="B1048560" s="22"/>
      <c r="E1048560" s="23"/>
      <c r="G1048560" s="23"/>
      <c r="J1048560" s="24"/>
      <c r="K1048560" s="25"/>
    </row>
    <row r="1048561" s="2" customFormat="1" ht="13.5" spans="2:11">
      <c r="B1048561" s="22"/>
      <c r="E1048561" s="23"/>
      <c r="G1048561" s="23"/>
      <c r="J1048561" s="24"/>
      <c r="K1048561" s="25"/>
    </row>
    <row r="1048562" s="2" customFormat="1" ht="13.5" spans="2:11">
      <c r="B1048562" s="22"/>
      <c r="E1048562" s="23"/>
      <c r="G1048562" s="23"/>
      <c r="J1048562" s="24"/>
      <c r="K1048562" s="25"/>
    </row>
    <row r="1048563" s="2" customFormat="1" ht="13.5" spans="2:11">
      <c r="B1048563" s="22"/>
      <c r="E1048563" s="23"/>
      <c r="G1048563" s="23"/>
      <c r="J1048563" s="24"/>
      <c r="K1048563" s="25"/>
    </row>
    <row r="1048564" s="2" customFormat="1" ht="13.5" spans="2:11">
      <c r="B1048564" s="22"/>
      <c r="E1048564" s="23"/>
      <c r="G1048564" s="23"/>
      <c r="J1048564" s="24"/>
      <c r="K1048564" s="25"/>
    </row>
    <row r="1048565" s="2" customFormat="1" ht="13.5" spans="2:11">
      <c r="B1048565" s="22"/>
      <c r="E1048565" s="23"/>
      <c r="G1048565" s="23"/>
      <c r="J1048565" s="24"/>
      <c r="K1048565" s="25"/>
    </row>
    <row r="1048566" s="2" customFormat="1" ht="13.5" spans="2:11">
      <c r="B1048566" s="22"/>
      <c r="E1048566" s="23"/>
      <c r="G1048566" s="23"/>
      <c r="J1048566" s="24"/>
      <c r="K1048566" s="25"/>
    </row>
    <row r="1048567" s="2" customFormat="1" ht="13.5" spans="2:11">
      <c r="B1048567" s="22"/>
      <c r="E1048567" s="23"/>
      <c r="G1048567" s="23"/>
      <c r="J1048567" s="24"/>
      <c r="K1048567" s="25"/>
    </row>
    <row r="1048568" s="2" customFormat="1" ht="13.5" spans="2:11">
      <c r="B1048568" s="22"/>
      <c r="E1048568" s="23"/>
      <c r="G1048568" s="23"/>
      <c r="J1048568" s="24"/>
      <c r="K1048568" s="25"/>
    </row>
    <row r="1048569" s="2" customFormat="1" ht="13.5" spans="2:11">
      <c r="B1048569" s="22"/>
      <c r="E1048569" s="23"/>
      <c r="G1048569" s="23"/>
      <c r="J1048569" s="24"/>
      <c r="K1048569" s="25"/>
    </row>
    <row r="1048570" s="2" customFormat="1" ht="13.5" spans="2:11">
      <c r="B1048570" s="22"/>
      <c r="E1048570" s="23"/>
      <c r="G1048570" s="23"/>
      <c r="J1048570" s="24"/>
      <c r="K1048570" s="25"/>
    </row>
    <row r="1048571" s="2" customFormat="1" ht="13.5" spans="2:11">
      <c r="B1048571" s="22"/>
      <c r="E1048571" s="23"/>
      <c r="G1048571" s="23"/>
      <c r="J1048571" s="24"/>
      <c r="K1048571" s="25"/>
    </row>
    <row r="1048572" s="2" customFormat="1" ht="13.5" spans="2:11">
      <c r="B1048572" s="22"/>
      <c r="E1048572" s="23"/>
      <c r="G1048572" s="23"/>
      <c r="J1048572" s="24"/>
      <c r="K1048572" s="25"/>
    </row>
    <row r="1048573" s="2" customFormat="1" ht="13.5" spans="2:11">
      <c r="B1048573" s="22"/>
      <c r="E1048573" s="23"/>
      <c r="G1048573" s="23"/>
      <c r="J1048573" s="24"/>
      <c r="K1048573" s="25"/>
    </row>
    <row r="1048574" s="2" customFormat="1" ht="13.5" spans="2:11">
      <c r="B1048574" s="22"/>
      <c r="E1048574" s="23"/>
      <c r="G1048574" s="23"/>
      <c r="J1048574" s="24"/>
      <c r="K1048574" s="25"/>
    </row>
    <row r="1048575" s="2" customFormat="1" ht="13.5" spans="2:11">
      <c r="B1048575" s="22"/>
      <c r="E1048575" s="23"/>
      <c r="G1048575" s="23"/>
      <c r="J1048575" s="24"/>
      <c r="K1048575" s="25"/>
    </row>
    <row r="1048576" s="2" customFormat="1" ht="13.5" spans="2:11">
      <c r="B1048576" s="22"/>
      <c r="E1048576" s="23"/>
      <c r="G1048576" s="23"/>
      <c r="J1048576" s="24"/>
      <c r="K1048576" s="25"/>
    </row>
  </sheetData>
  <mergeCells count="1">
    <mergeCell ref="A2:N2"/>
  </mergeCells>
  <pageMargins left="0.75" right="0.75" top="1" bottom="1" header="0.5" footer="0.5"/>
  <pageSetup paperSize="9" scale="85" orientation="portrait"/>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2022-07-01T03:29:00Z</dcterms:created>
  <dcterms:modified xsi:type="dcterms:W3CDTF">2022-07-05T01:27:35Z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B6DBF8D1A1044F938257B7795033EA3C</vt:lpwstr>
  </property>
  <property fmtid="{D5CDD505-2E9C-101B-9397-08002B2CF9AE}" pid="3" name="KSOProductBuildVer">
    <vt:lpwstr>2052-11.8.2.11019</vt:lpwstr>
  </property>
</Properties>
</file>