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Print_Titles" localSheetId="0">Sheet1!$1:$3</definedName>
    <definedName name="_xlnm.Print_Area" localSheetId="0">Sheet1!$A$1:$L$34</definedName>
  </definedNames>
  <calcPr calcId="144525"/>
</workbook>
</file>

<file path=xl/sharedStrings.xml><?xml version="1.0" encoding="utf-8"?>
<sst xmlns="http://schemas.openxmlformats.org/spreadsheetml/2006/main" count="85" uniqueCount="85">
  <si>
    <t>2022年湘南幼儿师范高等专科学校公开招聘引进高层次和急需紧缺人才考试成绩公告</t>
  </si>
  <si>
    <t>序号</t>
  </si>
  <si>
    <t>报考岗位</t>
  </si>
  <si>
    <t>岗位招聘计划</t>
  </si>
  <si>
    <t>姓名</t>
  </si>
  <si>
    <t>准考证</t>
  </si>
  <si>
    <t>试教成绩</t>
  </si>
  <si>
    <t>考核成绩</t>
  </si>
  <si>
    <t>综合成绩</t>
  </si>
  <si>
    <t>排名</t>
  </si>
  <si>
    <t>备注</t>
  </si>
  <si>
    <t>原始试教成绩</t>
  </si>
  <si>
    <t>试教折合60％</t>
  </si>
  <si>
    <t>原始考核成绩</t>
  </si>
  <si>
    <t>考核折合40%</t>
  </si>
  <si>
    <t>思想政治理论课教师</t>
  </si>
  <si>
    <t>夏  熹</t>
  </si>
  <si>
    <t>1449520220121</t>
  </si>
  <si>
    <t>尹  芬</t>
  </si>
  <si>
    <t>1449520220117</t>
  </si>
  <si>
    <t>程琪慧</t>
  </si>
  <si>
    <t>1449520220102</t>
  </si>
  <si>
    <t>苗继兴</t>
  </si>
  <si>
    <t>1449520220115</t>
  </si>
  <si>
    <t>杨  丹</t>
  </si>
  <si>
    <t>1449520220108</t>
  </si>
  <si>
    <t>文  露</t>
  </si>
  <si>
    <t>1449520220112</t>
  </si>
  <si>
    <t>胡  丹</t>
  </si>
  <si>
    <t>1449520220105</t>
  </si>
  <si>
    <t>学前教育专业教师</t>
  </si>
  <si>
    <t>张超远</t>
  </si>
  <si>
    <t>1449530230214</t>
  </si>
  <si>
    <t>刘  馨</t>
  </si>
  <si>
    <t>1449530230211</t>
  </si>
  <si>
    <t>曾  思</t>
  </si>
  <si>
    <t>1449530230207</t>
  </si>
  <si>
    <t>莫  群</t>
  </si>
  <si>
    <t>1449520220206</t>
  </si>
  <si>
    <t>赵  阳</t>
  </si>
  <si>
    <t>1449530230215</t>
  </si>
  <si>
    <t>戴望明</t>
  </si>
  <si>
    <t>1449530230213</t>
  </si>
  <si>
    <t>卫生保健教师</t>
  </si>
  <si>
    <t>麻玲芝</t>
  </si>
  <si>
    <t>1449530230217</t>
  </si>
  <si>
    <t>不达标</t>
  </si>
  <si>
    <t>语文教师</t>
  </si>
  <si>
    <t>刘  茜</t>
  </si>
  <si>
    <t>1449520220317</t>
  </si>
  <si>
    <t>陈晗蜜</t>
  </si>
  <si>
    <t>1449520220309</t>
  </si>
  <si>
    <t>刘海娥</t>
  </si>
  <si>
    <t>1449520220310</t>
  </si>
  <si>
    <t>鲁梅娟</t>
  </si>
  <si>
    <t>1449520220315</t>
  </si>
  <si>
    <t>邓绍平</t>
  </si>
  <si>
    <t>1449520220312</t>
  </si>
  <si>
    <t>曾  加</t>
  </si>
  <si>
    <t>1449520220318</t>
  </si>
  <si>
    <t>小学教育专业教师</t>
  </si>
  <si>
    <t>张  静</t>
  </si>
  <si>
    <t>1449520220320</t>
  </si>
  <si>
    <t>数学教师</t>
  </si>
  <si>
    <t>石杰鹏</t>
  </si>
  <si>
    <t>1449520220409</t>
  </si>
  <si>
    <t>唐俊杰</t>
  </si>
  <si>
    <t>1449520220408</t>
  </si>
  <si>
    <t>王晓璇</t>
  </si>
  <si>
    <t>1449520220401</t>
  </si>
  <si>
    <t>罗春芳</t>
  </si>
  <si>
    <t>1449520220404</t>
  </si>
  <si>
    <t>物理教师</t>
  </si>
  <si>
    <t>侯全腾</t>
  </si>
  <si>
    <t>1449520220413</t>
  </si>
  <si>
    <t>李  浩</t>
  </si>
  <si>
    <t>1449520220418</t>
  </si>
  <si>
    <t>张  昊</t>
  </si>
  <si>
    <t>1449520220415</t>
  </si>
  <si>
    <t>曾祥华</t>
  </si>
  <si>
    <t>1449520220412</t>
  </si>
  <si>
    <t>江友良</t>
  </si>
  <si>
    <t>1449520220417</t>
  </si>
  <si>
    <t>黄  聪</t>
  </si>
  <si>
    <t>1449520220416</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</si>
</sst>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24">
    <font>
      <sz val="11"/>
      <color theme="1"/>
      <name val="宋体"/>
      <charset val="134"/>
      <scheme val="minor"/>
    </font>
    <font>
      <sz val="20"/>
      <color theme="1"/>
      <name val="方正小标宋简体"/>
      <charset val="134"/>
    </font>
    <font>
      <b/>
      <sz val="11"/>
      <color indexed="8"/>
      <name val="宋体"/>
      <charset val="134"/>
    </font>
    <font>
      <b/>
      <sz val="11"/>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n">
        <color auto="1"/>
      </left>
      <right style="medium">
        <color auto="1"/>
      </right>
      <top/>
      <bottom style="thin">
        <color auto="1"/>
      </bottom>
      <diagonal/>
    </border>
    <border>
      <left style="thin">
        <color auto="1"/>
      </left>
      <right style="medium">
        <color auto="1"/>
      </right>
      <top/>
      <bottom style="thick">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2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5" applyNumberFormat="0" applyFill="0" applyAlignment="0" applyProtection="0">
      <alignment vertical="center"/>
    </xf>
    <xf numFmtId="0" fontId="16" fillId="0" borderId="25" applyNumberFormat="0" applyFill="0" applyAlignment="0" applyProtection="0">
      <alignment vertical="center"/>
    </xf>
    <xf numFmtId="0" fontId="8" fillId="9" borderId="0" applyNumberFormat="0" applyBorder="0" applyAlignment="0" applyProtection="0">
      <alignment vertical="center"/>
    </xf>
    <xf numFmtId="0" fontId="11" fillId="0" borderId="26" applyNumberFormat="0" applyFill="0" applyAlignment="0" applyProtection="0">
      <alignment vertical="center"/>
    </xf>
    <xf numFmtId="0" fontId="8" fillId="10" borderId="0" applyNumberFormat="0" applyBorder="0" applyAlignment="0" applyProtection="0">
      <alignment vertical="center"/>
    </xf>
    <xf numFmtId="0" fontId="17" fillId="11" borderId="27" applyNumberFormat="0" applyAlignment="0" applyProtection="0">
      <alignment vertical="center"/>
    </xf>
    <xf numFmtId="0" fontId="18" fillId="11" borderId="23" applyNumberFormat="0" applyAlignment="0" applyProtection="0">
      <alignment vertical="center"/>
    </xf>
    <xf numFmtId="0" fontId="19" fillId="12" borderId="2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29" applyNumberFormat="0" applyFill="0" applyAlignment="0" applyProtection="0">
      <alignment vertical="center"/>
    </xf>
    <xf numFmtId="0" fontId="21" fillId="0" borderId="3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49" fontId="0" fillId="0" borderId="6"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49" fontId="0" fillId="0" borderId="6" xfId="0" applyNumberFormat="1" applyBorder="1" applyAlignment="1">
      <alignment horizontal="center" vertical="center"/>
    </xf>
    <xf numFmtId="176" fontId="4" fillId="0" borderId="6" xfId="0" applyNumberFormat="1"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49" fontId="0" fillId="0" borderId="8" xfId="0" applyNumberFormat="1" applyBorder="1" applyAlignment="1">
      <alignment horizontal="center" vertical="center"/>
    </xf>
    <xf numFmtId="176" fontId="4" fillId="0" borderId="8" xfId="0" applyNumberFormat="1"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176" fontId="4" fillId="0" borderId="10" xfId="0" applyNumberFormat="1"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176" fontId="4" fillId="0" borderId="12" xfId="0" applyNumberFormat="1"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176" fontId="4" fillId="0" borderId="15" xfId="0" applyNumberFormat="1" applyFont="1" applyBorder="1" applyAlignment="1">
      <alignment horizontal="center" vertical="center" wrapText="1"/>
    </xf>
    <xf numFmtId="177" fontId="3" fillId="0" borderId="4"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0" fillId="0" borderId="6" xfId="0" applyNumberFormat="1" applyBorder="1" applyAlignment="1">
      <alignment horizontal="center" vertical="center"/>
    </xf>
    <xf numFmtId="0" fontId="0" fillId="0" borderId="18" xfId="0" applyBorder="1" applyAlignment="1">
      <alignment horizontal="center" vertical="center"/>
    </xf>
    <xf numFmtId="176" fontId="0" fillId="0" borderId="8" xfId="0" applyNumberFormat="1" applyBorder="1" applyAlignment="1">
      <alignment horizontal="center" vertical="center"/>
    </xf>
    <xf numFmtId="0" fontId="0" fillId="0" borderId="19" xfId="0" applyBorder="1" applyAlignment="1">
      <alignment horizontal="center" vertical="center" wrapText="1"/>
    </xf>
    <xf numFmtId="176" fontId="0" fillId="0" borderId="10" xfId="0" applyNumberForma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176" fontId="0" fillId="0" borderId="12" xfId="0" applyNumberFormat="1" applyBorder="1" applyAlignment="1">
      <alignment horizontal="center" vertical="center"/>
    </xf>
    <xf numFmtId="0" fontId="0" fillId="0" borderId="21" xfId="0" applyBorder="1" applyAlignment="1">
      <alignment horizontal="center" vertical="center"/>
    </xf>
    <xf numFmtId="176" fontId="0" fillId="0" borderId="15" xfId="0" applyNumberFormat="1" applyBorder="1" applyAlignment="1">
      <alignment horizontal="center" vertical="center"/>
    </xf>
    <xf numFmtId="0" fontId="0" fillId="0" borderId="22" xfId="0" applyBorder="1" applyAlignment="1">
      <alignment horizontal="center" vertical="center"/>
    </xf>
    <xf numFmtId="49" fontId="0" fillId="0" borderId="6" xfId="0" applyNumberFormat="1" applyBorder="1" applyAlignment="1" quotePrefix="1">
      <alignment horizontal="center" vertical="center"/>
    </xf>
    <xf numFmtId="49" fontId="0" fillId="0" borderId="8" xfId="0" applyNumberFormat="1" applyBorder="1" applyAlignment="1" quotePrefix="1">
      <alignment horizontal="center" vertical="center"/>
    </xf>
    <xf numFmtId="0" fontId="0" fillId="0" borderId="10" xfId="0" applyBorder="1" applyAlignment="1" quotePrefix="1">
      <alignment horizontal="center" vertical="center"/>
    </xf>
    <xf numFmtId="0" fontId="0" fillId="0" borderId="6" xfId="0" applyBorder="1" applyAlignment="1" quotePrefix="1">
      <alignment horizontal="center" vertical="center"/>
    </xf>
    <xf numFmtId="0" fontId="0" fillId="0" borderId="8" xfId="0" applyBorder="1" applyAlignment="1" quotePrefix="1">
      <alignment horizontal="center" vertical="center"/>
    </xf>
    <xf numFmtId="0" fontId="0" fillId="0" borderId="12" xfId="0" applyBorder="1" applyAlignment="1" quotePrefix="1">
      <alignment horizontal="center" vertical="center"/>
    </xf>
    <xf numFmtId="0" fontId="0" fillId="0" borderId="15"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abSelected="1" view="pageBreakPreview" zoomScaleNormal="100" workbookViewId="0">
      <selection activeCell="A2" sqref="A2:L34"/>
    </sheetView>
  </sheetViews>
  <sheetFormatPr defaultColWidth="9" defaultRowHeight="13.5"/>
  <cols>
    <col min="1" max="1" width="6.14166666666667" style="1" customWidth="1"/>
    <col min="2" max="2" width="12.25" style="2" customWidth="1"/>
    <col min="3" max="3" width="10.4833333333333" style="1" customWidth="1"/>
    <col min="4" max="4" width="13.2666666666667" style="1" customWidth="1"/>
    <col min="5" max="5" width="18.25" style="1" customWidth="1"/>
    <col min="6" max="6" width="14.4916666666667" style="3" customWidth="1"/>
    <col min="7" max="7" width="9.625" style="4" customWidth="1"/>
    <col min="8" max="8" width="13.75" style="4" customWidth="1"/>
    <col min="9" max="9" width="10.05" style="4" customWidth="1"/>
    <col min="10" max="10" width="10.9" style="3" customWidth="1"/>
    <col min="11" max="11" width="8.9" style="1" customWidth="1"/>
    <col min="12" max="16384" width="9" style="1"/>
  </cols>
  <sheetData>
    <row r="1" ht="51" customHeight="1" spans="1:12">
      <c r="A1" s="5" t="s">
        <v>0</v>
      </c>
      <c r="B1" s="5"/>
      <c r="C1" s="5"/>
      <c r="D1" s="5"/>
      <c r="E1" s="6"/>
      <c r="F1" s="7"/>
      <c r="G1" s="8"/>
      <c r="H1" s="8"/>
      <c r="I1" s="8"/>
      <c r="J1" s="7"/>
      <c r="K1" s="5"/>
      <c r="L1" s="5"/>
    </row>
    <row r="2" spans="1:12">
      <c r="A2" s="9" t="s">
        <v>1</v>
      </c>
      <c r="B2" s="10" t="s">
        <v>2</v>
      </c>
      <c r="C2" s="11" t="s">
        <v>3</v>
      </c>
      <c r="D2" s="12" t="s">
        <v>4</v>
      </c>
      <c r="E2" s="13" t="s">
        <v>5</v>
      </c>
      <c r="F2" s="14" t="s">
        <v>6</v>
      </c>
      <c r="G2" s="15"/>
      <c r="H2" s="16" t="s">
        <v>7</v>
      </c>
      <c r="I2" s="48"/>
      <c r="J2" s="49" t="s">
        <v>8</v>
      </c>
      <c r="K2" s="50" t="s">
        <v>9</v>
      </c>
      <c r="L2" s="51" t="s">
        <v>10</v>
      </c>
    </row>
    <row r="3" ht="27" spans="1:12">
      <c r="A3" s="17"/>
      <c r="B3" s="18"/>
      <c r="C3" s="19"/>
      <c r="D3" s="20"/>
      <c r="E3" s="21"/>
      <c r="F3" s="22" t="s">
        <v>11</v>
      </c>
      <c r="G3" s="23" t="s">
        <v>12</v>
      </c>
      <c r="H3" s="23" t="s">
        <v>13</v>
      </c>
      <c r="I3" s="23" t="s">
        <v>14</v>
      </c>
      <c r="J3" s="22"/>
      <c r="K3" s="52"/>
      <c r="L3" s="53"/>
    </row>
    <row r="4" ht="30" customHeight="1" spans="1:12">
      <c r="A4" s="24">
        <v>1</v>
      </c>
      <c r="B4" s="25" t="s">
        <v>15</v>
      </c>
      <c r="C4" s="26">
        <v>4</v>
      </c>
      <c r="D4" s="26" t="s">
        <v>16</v>
      </c>
      <c r="E4" s="65" t="s">
        <v>17</v>
      </c>
      <c r="F4" s="28">
        <v>90.408</v>
      </c>
      <c r="G4" s="28">
        <f t="shared" ref="G4:G16" si="0">F4*0.6</f>
        <v>54.2448</v>
      </c>
      <c r="H4" s="28">
        <v>90.448</v>
      </c>
      <c r="I4" s="28">
        <f t="shared" ref="I4:I16" si="1">H4*0.4</f>
        <v>36.1792</v>
      </c>
      <c r="J4" s="54">
        <f t="shared" ref="J4:J16" si="2">G4+I4</f>
        <v>90.424</v>
      </c>
      <c r="K4" s="26">
        <f>RANK(J4,$J$4:$J$10,0)</f>
        <v>1</v>
      </c>
      <c r="L4" s="55"/>
    </row>
    <row r="5" ht="30" customHeight="1" spans="1:12">
      <c r="A5" s="24">
        <v>2</v>
      </c>
      <c r="B5" s="25"/>
      <c r="C5" s="26"/>
      <c r="D5" s="26" t="s">
        <v>18</v>
      </c>
      <c r="E5" s="65" t="s">
        <v>19</v>
      </c>
      <c r="F5" s="28">
        <v>88.968</v>
      </c>
      <c r="G5" s="28">
        <f t="shared" si="0"/>
        <v>53.3808</v>
      </c>
      <c r="H5" s="28">
        <v>90.956</v>
      </c>
      <c r="I5" s="28">
        <f t="shared" si="1"/>
        <v>36.3824</v>
      </c>
      <c r="J5" s="54">
        <f t="shared" si="2"/>
        <v>89.7632</v>
      </c>
      <c r="K5" s="26">
        <f t="shared" ref="K5:K10" si="3">RANK(J5,$J$4:$J$10,0)</f>
        <v>2</v>
      </c>
      <c r="L5" s="55"/>
    </row>
    <row r="6" ht="30" customHeight="1" spans="1:12">
      <c r="A6" s="24">
        <v>3</v>
      </c>
      <c r="B6" s="25"/>
      <c r="C6" s="26"/>
      <c r="D6" s="26" t="s">
        <v>20</v>
      </c>
      <c r="E6" s="65" t="s">
        <v>21</v>
      </c>
      <c r="F6" s="28">
        <v>87.17</v>
      </c>
      <c r="G6" s="28">
        <f t="shared" si="0"/>
        <v>52.302</v>
      </c>
      <c r="H6" s="28">
        <v>87.756</v>
      </c>
      <c r="I6" s="28">
        <f t="shared" si="1"/>
        <v>35.1024</v>
      </c>
      <c r="J6" s="54">
        <f t="shared" si="2"/>
        <v>87.4044</v>
      </c>
      <c r="K6" s="26">
        <f t="shared" si="3"/>
        <v>3</v>
      </c>
      <c r="L6" s="55"/>
    </row>
    <row r="7" ht="30" customHeight="1" spans="1:12">
      <c r="A7" s="24">
        <v>4</v>
      </c>
      <c r="B7" s="25"/>
      <c r="C7" s="26"/>
      <c r="D7" s="26" t="s">
        <v>22</v>
      </c>
      <c r="E7" s="65" t="s">
        <v>23</v>
      </c>
      <c r="F7" s="28">
        <v>87.224</v>
      </c>
      <c r="G7" s="28">
        <f t="shared" si="0"/>
        <v>52.3344</v>
      </c>
      <c r="H7" s="28">
        <v>86.8</v>
      </c>
      <c r="I7" s="28">
        <f t="shared" si="1"/>
        <v>34.72</v>
      </c>
      <c r="J7" s="54">
        <f t="shared" si="2"/>
        <v>87.0544</v>
      </c>
      <c r="K7" s="26">
        <f t="shared" si="3"/>
        <v>4</v>
      </c>
      <c r="L7" s="55"/>
    </row>
    <row r="8" ht="30" customHeight="1" spans="1:12">
      <c r="A8" s="24">
        <v>5</v>
      </c>
      <c r="B8" s="25"/>
      <c r="C8" s="26"/>
      <c r="D8" s="26" t="s">
        <v>24</v>
      </c>
      <c r="E8" s="65" t="s">
        <v>25</v>
      </c>
      <c r="F8" s="28">
        <v>85</v>
      </c>
      <c r="G8" s="28">
        <f t="shared" si="0"/>
        <v>51</v>
      </c>
      <c r="H8" s="28">
        <v>87</v>
      </c>
      <c r="I8" s="28">
        <f t="shared" si="1"/>
        <v>34.8</v>
      </c>
      <c r="J8" s="54">
        <f t="shared" si="2"/>
        <v>85.8</v>
      </c>
      <c r="K8" s="26">
        <f t="shared" si="3"/>
        <v>5</v>
      </c>
      <c r="L8" s="55"/>
    </row>
    <row r="9" ht="30" customHeight="1" spans="1:12">
      <c r="A9" s="24">
        <v>6</v>
      </c>
      <c r="B9" s="25"/>
      <c r="C9" s="26"/>
      <c r="D9" s="26" t="s">
        <v>26</v>
      </c>
      <c r="E9" s="65" t="s">
        <v>27</v>
      </c>
      <c r="F9" s="28">
        <v>84.8</v>
      </c>
      <c r="G9" s="28">
        <f t="shared" si="0"/>
        <v>50.88</v>
      </c>
      <c r="H9" s="28">
        <v>85.8</v>
      </c>
      <c r="I9" s="28">
        <f t="shared" si="1"/>
        <v>34.32</v>
      </c>
      <c r="J9" s="54">
        <f t="shared" si="2"/>
        <v>85.2</v>
      </c>
      <c r="K9" s="26">
        <f t="shared" si="3"/>
        <v>6</v>
      </c>
      <c r="L9" s="55"/>
    </row>
    <row r="10" ht="30" customHeight="1" spans="1:12">
      <c r="A10" s="29">
        <v>7</v>
      </c>
      <c r="B10" s="30"/>
      <c r="C10" s="31"/>
      <c r="D10" s="31" t="s">
        <v>28</v>
      </c>
      <c r="E10" s="66" t="s">
        <v>29</v>
      </c>
      <c r="F10" s="33">
        <v>74.248</v>
      </c>
      <c r="G10" s="33">
        <f t="shared" si="0"/>
        <v>44.5488</v>
      </c>
      <c r="H10" s="33">
        <v>78.636</v>
      </c>
      <c r="I10" s="33">
        <f t="shared" si="1"/>
        <v>31.4544</v>
      </c>
      <c r="J10" s="56">
        <f t="shared" si="2"/>
        <v>76.0032</v>
      </c>
      <c r="K10" s="31">
        <f t="shared" si="3"/>
        <v>7</v>
      </c>
      <c r="L10" s="57"/>
    </row>
    <row r="11" ht="30" customHeight="1" spans="1:12">
      <c r="A11" s="34">
        <v>8</v>
      </c>
      <c r="B11" s="35" t="s">
        <v>30</v>
      </c>
      <c r="C11" s="36">
        <v>2</v>
      </c>
      <c r="D11" s="36" t="s">
        <v>31</v>
      </c>
      <c r="E11" s="67" t="s">
        <v>32</v>
      </c>
      <c r="F11" s="37">
        <v>92.4</v>
      </c>
      <c r="G11" s="37">
        <f t="shared" si="0"/>
        <v>55.44</v>
      </c>
      <c r="H11" s="37">
        <v>92.2</v>
      </c>
      <c r="I11" s="37">
        <f t="shared" si="1"/>
        <v>36.88</v>
      </c>
      <c r="J11" s="58">
        <f t="shared" si="2"/>
        <v>92.32</v>
      </c>
      <c r="K11" s="36">
        <f t="shared" ref="K11:K16" si="4">RANK(J11,$J$11:$J$16,0)</f>
        <v>1</v>
      </c>
      <c r="L11" s="59"/>
    </row>
    <row r="12" ht="30" customHeight="1" spans="1:12">
      <c r="A12" s="24">
        <v>9</v>
      </c>
      <c r="B12" s="25"/>
      <c r="C12" s="26"/>
      <c r="D12" s="26" t="s">
        <v>33</v>
      </c>
      <c r="E12" s="68" t="s">
        <v>34</v>
      </c>
      <c r="F12" s="28">
        <v>91.6</v>
      </c>
      <c r="G12" s="28">
        <f t="shared" si="0"/>
        <v>54.96</v>
      </c>
      <c r="H12" s="28">
        <v>92</v>
      </c>
      <c r="I12" s="28">
        <f t="shared" si="1"/>
        <v>36.8</v>
      </c>
      <c r="J12" s="54">
        <f t="shared" si="2"/>
        <v>91.76</v>
      </c>
      <c r="K12" s="36">
        <f t="shared" si="4"/>
        <v>2</v>
      </c>
      <c r="L12" s="55"/>
    </row>
    <row r="13" ht="30" customHeight="1" spans="1:12">
      <c r="A13" s="24">
        <v>10</v>
      </c>
      <c r="B13" s="25"/>
      <c r="C13" s="26"/>
      <c r="D13" s="26" t="s">
        <v>35</v>
      </c>
      <c r="E13" s="68" t="s">
        <v>36</v>
      </c>
      <c r="F13" s="28">
        <v>84.2</v>
      </c>
      <c r="G13" s="28">
        <f t="shared" si="0"/>
        <v>50.52</v>
      </c>
      <c r="H13" s="28">
        <v>84.8</v>
      </c>
      <c r="I13" s="28">
        <f t="shared" si="1"/>
        <v>33.92</v>
      </c>
      <c r="J13" s="54">
        <f t="shared" si="2"/>
        <v>84.44</v>
      </c>
      <c r="K13" s="36">
        <f t="shared" si="4"/>
        <v>3</v>
      </c>
      <c r="L13" s="55"/>
    </row>
    <row r="14" ht="30" customHeight="1" spans="1:12">
      <c r="A14" s="24">
        <v>11</v>
      </c>
      <c r="B14" s="25"/>
      <c r="C14" s="26"/>
      <c r="D14" s="26" t="s">
        <v>37</v>
      </c>
      <c r="E14" s="68" t="s">
        <v>38</v>
      </c>
      <c r="F14" s="28">
        <v>78.6</v>
      </c>
      <c r="G14" s="28">
        <f t="shared" si="0"/>
        <v>47.16</v>
      </c>
      <c r="H14" s="28">
        <v>78.6</v>
      </c>
      <c r="I14" s="28">
        <f t="shared" si="1"/>
        <v>31.44</v>
      </c>
      <c r="J14" s="54">
        <f t="shared" si="2"/>
        <v>78.6</v>
      </c>
      <c r="K14" s="36">
        <f t="shared" si="4"/>
        <v>4</v>
      </c>
      <c r="L14" s="55"/>
    </row>
    <row r="15" ht="30" customHeight="1" spans="1:12">
      <c r="A15" s="24">
        <v>12</v>
      </c>
      <c r="B15" s="25"/>
      <c r="C15" s="26"/>
      <c r="D15" s="26" t="s">
        <v>39</v>
      </c>
      <c r="E15" s="68" t="s">
        <v>40</v>
      </c>
      <c r="F15" s="28">
        <v>78.2</v>
      </c>
      <c r="G15" s="28">
        <f t="shared" si="0"/>
        <v>46.92</v>
      </c>
      <c r="H15" s="28">
        <v>79</v>
      </c>
      <c r="I15" s="28">
        <f t="shared" si="1"/>
        <v>31.6</v>
      </c>
      <c r="J15" s="54">
        <f t="shared" si="2"/>
        <v>78.52</v>
      </c>
      <c r="K15" s="36">
        <f t="shared" si="4"/>
        <v>5</v>
      </c>
      <c r="L15" s="55"/>
    </row>
    <row r="16" ht="30" customHeight="1" spans="1:12">
      <c r="A16" s="29">
        <v>13</v>
      </c>
      <c r="B16" s="30"/>
      <c r="C16" s="31"/>
      <c r="D16" s="31" t="s">
        <v>41</v>
      </c>
      <c r="E16" s="69" t="s">
        <v>42</v>
      </c>
      <c r="F16" s="33">
        <v>77.6</v>
      </c>
      <c r="G16" s="33">
        <f t="shared" si="0"/>
        <v>46.56</v>
      </c>
      <c r="H16" s="33">
        <v>78</v>
      </c>
      <c r="I16" s="33">
        <f t="shared" si="1"/>
        <v>31.2</v>
      </c>
      <c r="J16" s="56">
        <f t="shared" si="2"/>
        <v>77.76</v>
      </c>
      <c r="K16" s="31">
        <f t="shared" si="4"/>
        <v>6</v>
      </c>
      <c r="L16" s="60"/>
    </row>
    <row r="17" ht="30" customHeight="1" spans="1:12">
      <c r="A17" s="38">
        <v>14</v>
      </c>
      <c r="B17" s="39" t="s">
        <v>43</v>
      </c>
      <c r="C17" s="40">
        <v>1</v>
      </c>
      <c r="D17" s="40" t="s">
        <v>44</v>
      </c>
      <c r="E17" s="70" t="s">
        <v>45</v>
      </c>
      <c r="F17" s="41">
        <v>68.6</v>
      </c>
      <c r="G17" s="41">
        <f t="shared" ref="G17:G23" si="5">F17*0.6</f>
        <v>41.16</v>
      </c>
      <c r="H17" s="41">
        <v>68.8</v>
      </c>
      <c r="I17" s="41">
        <f t="shared" ref="I17:I23" si="6">H17*0.4</f>
        <v>27.52</v>
      </c>
      <c r="J17" s="61">
        <f t="shared" ref="J17:J23" si="7">G17+I17</f>
        <v>68.68</v>
      </c>
      <c r="K17" s="31" t="s">
        <v>46</v>
      </c>
      <c r="L17" s="62"/>
    </row>
    <row r="18" ht="30" customHeight="1" spans="1:12">
      <c r="A18" s="34">
        <v>15</v>
      </c>
      <c r="B18" s="35" t="s">
        <v>47</v>
      </c>
      <c r="C18" s="36">
        <v>1</v>
      </c>
      <c r="D18" s="36" t="s">
        <v>48</v>
      </c>
      <c r="E18" s="67" t="s">
        <v>49</v>
      </c>
      <c r="F18" s="37">
        <v>90.8</v>
      </c>
      <c r="G18" s="37">
        <f t="shared" si="5"/>
        <v>54.48</v>
      </c>
      <c r="H18" s="37">
        <v>91.6</v>
      </c>
      <c r="I18" s="37">
        <f t="shared" si="6"/>
        <v>36.64</v>
      </c>
      <c r="J18" s="58">
        <f t="shared" si="7"/>
        <v>91.12</v>
      </c>
      <c r="K18" s="36">
        <f t="shared" ref="K18:K23" si="8">RANK(J18,$J$18:$J$23,0)</f>
        <v>1</v>
      </c>
      <c r="L18" s="59"/>
    </row>
    <row r="19" ht="30" customHeight="1" spans="1:12">
      <c r="A19" s="24">
        <v>16</v>
      </c>
      <c r="B19" s="25"/>
      <c r="C19" s="26"/>
      <c r="D19" s="26" t="s">
        <v>50</v>
      </c>
      <c r="E19" s="68" t="s">
        <v>51</v>
      </c>
      <c r="F19" s="28">
        <v>89.8</v>
      </c>
      <c r="G19" s="28">
        <f t="shared" si="5"/>
        <v>53.88</v>
      </c>
      <c r="H19" s="28">
        <v>91.8</v>
      </c>
      <c r="I19" s="28">
        <f t="shared" si="6"/>
        <v>36.72</v>
      </c>
      <c r="J19" s="54">
        <f t="shared" si="7"/>
        <v>90.6</v>
      </c>
      <c r="K19" s="36">
        <f t="shared" si="8"/>
        <v>2</v>
      </c>
      <c r="L19" s="55"/>
    </row>
    <row r="20" ht="30" customHeight="1" spans="1:12">
      <c r="A20" s="24">
        <v>17</v>
      </c>
      <c r="B20" s="25"/>
      <c r="C20" s="26"/>
      <c r="D20" s="26" t="s">
        <v>52</v>
      </c>
      <c r="E20" s="68" t="s">
        <v>53</v>
      </c>
      <c r="F20" s="28">
        <v>85</v>
      </c>
      <c r="G20" s="28">
        <f t="shared" si="5"/>
        <v>51</v>
      </c>
      <c r="H20" s="28">
        <v>84.6</v>
      </c>
      <c r="I20" s="28">
        <f t="shared" si="6"/>
        <v>33.84</v>
      </c>
      <c r="J20" s="54">
        <f t="shared" si="7"/>
        <v>84.84</v>
      </c>
      <c r="K20" s="36">
        <f t="shared" si="8"/>
        <v>3</v>
      </c>
      <c r="L20" s="55"/>
    </row>
    <row r="21" ht="30" customHeight="1" spans="1:12">
      <c r="A21" s="24">
        <v>18</v>
      </c>
      <c r="B21" s="25"/>
      <c r="C21" s="26"/>
      <c r="D21" s="26" t="s">
        <v>54</v>
      </c>
      <c r="E21" s="68" t="s">
        <v>55</v>
      </c>
      <c r="F21" s="28">
        <v>82.8</v>
      </c>
      <c r="G21" s="28">
        <f t="shared" si="5"/>
        <v>49.68</v>
      </c>
      <c r="H21" s="28">
        <v>81.2</v>
      </c>
      <c r="I21" s="28">
        <f t="shared" si="6"/>
        <v>32.48</v>
      </c>
      <c r="J21" s="54">
        <f t="shared" si="7"/>
        <v>82.16</v>
      </c>
      <c r="K21" s="36">
        <f t="shared" si="8"/>
        <v>4</v>
      </c>
      <c r="L21" s="55"/>
    </row>
    <row r="22" ht="30" customHeight="1" spans="1:12">
      <c r="A22" s="24">
        <v>19</v>
      </c>
      <c r="B22" s="25"/>
      <c r="C22" s="26"/>
      <c r="D22" s="26" t="s">
        <v>56</v>
      </c>
      <c r="E22" s="68" t="s">
        <v>57</v>
      </c>
      <c r="F22" s="28">
        <v>80.8</v>
      </c>
      <c r="G22" s="28">
        <f t="shared" si="5"/>
        <v>48.48</v>
      </c>
      <c r="H22" s="28">
        <v>80.4</v>
      </c>
      <c r="I22" s="28">
        <f t="shared" si="6"/>
        <v>32.16</v>
      </c>
      <c r="J22" s="54">
        <f t="shared" si="7"/>
        <v>80.64</v>
      </c>
      <c r="K22" s="36">
        <f t="shared" si="8"/>
        <v>5</v>
      </c>
      <c r="L22" s="55"/>
    </row>
    <row r="23" ht="30" customHeight="1" spans="1:12">
      <c r="A23" s="29">
        <v>20</v>
      </c>
      <c r="B23" s="30"/>
      <c r="C23" s="31"/>
      <c r="D23" s="31" t="s">
        <v>58</v>
      </c>
      <c r="E23" s="69" t="s">
        <v>59</v>
      </c>
      <c r="F23" s="33">
        <v>75.8</v>
      </c>
      <c r="G23" s="33">
        <f t="shared" si="5"/>
        <v>45.48</v>
      </c>
      <c r="H23" s="33">
        <v>80</v>
      </c>
      <c r="I23" s="33">
        <f t="shared" si="6"/>
        <v>32</v>
      </c>
      <c r="J23" s="56">
        <f t="shared" si="7"/>
        <v>77.48</v>
      </c>
      <c r="K23" s="31">
        <f t="shared" si="8"/>
        <v>6</v>
      </c>
      <c r="L23" s="60"/>
    </row>
    <row r="24" ht="30" customHeight="1" spans="1:12">
      <c r="A24" s="38">
        <v>21</v>
      </c>
      <c r="B24" s="39" t="s">
        <v>60</v>
      </c>
      <c r="C24" s="40">
        <v>1</v>
      </c>
      <c r="D24" s="40" t="s">
        <v>61</v>
      </c>
      <c r="E24" s="70" t="s">
        <v>62</v>
      </c>
      <c r="F24" s="41">
        <v>78.4</v>
      </c>
      <c r="G24" s="41">
        <f t="shared" ref="G24:G34" si="9">F24*0.6</f>
        <v>47.04</v>
      </c>
      <c r="H24" s="41">
        <v>80</v>
      </c>
      <c r="I24" s="41">
        <f t="shared" ref="I24:I34" si="10">H24*0.4</f>
        <v>32</v>
      </c>
      <c r="J24" s="61">
        <f t="shared" ref="J24:J34" si="11">G24+I24</f>
        <v>79.04</v>
      </c>
      <c r="K24" s="31">
        <v>1</v>
      </c>
      <c r="L24" s="62"/>
    </row>
    <row r="25" ht="30" customHeight="1" spans="1:12">
      <c r="A25" s="34">
        <v>22</v>
      </c>
      <c r="B25" s="35" t="s">
        <v>63</v>
      </c>
      <c r="C25" s="42">
        <v>2</v>
      </c>
      <c r="D25" s="36" t="s">
        <v>64</v>
      </c>
      <c r="E25" s="67" t="s">
        <v>65</v>
      </c>
      <c r="F25" s="37">
        <v>88.2</v>
      </c>
      <c r="G25" s="37">
        <f t="shared" si="9"/>
        <v>52.92</v>
      </c>
      <c r="H25" s="37">
        <v>87.2</v>
      </c>
      <c r="I25" s="37">
        <f t="shared" si="10"/>
        <v>34.88</v>
      </c>
      <c r="J25" s="58">
        <f t="shared" si="11"/>
        <v>87.8</v>
      </c>
      <c r="K25" s="36">
        <f>RANK(J25,$J$25:$J$28,0)</f>
        <v>1</v>
      </c>
      <c r="L25" s="59"/>
    </row>
    <row r="26" ht="30" customHeight="1" spans="1:12">
      <c r="A26" s="24">
        <v>23</v>
      </c>
      <c r="B26" s="25"/>
      <c r="C26" s="42"/>
      <c r="D26" s="26" t="s">
        <v>66</v>
      </c>
      <c r="E26" s="68" t="s">
        <v>67</v>
      </c>
      <c r="F26" s="28">
        <v>86.8</v>
      </c>
      <c r="G26" s="28">
        <f t="shared" si="9"/>
        <v>52.08</v>
      </c>
      <c r="H26" s="28">
        <v>86</v>
      </c>
      <c r="I26" s="28">
        <f t="shared" si="10"/>
        <v>34.4</v>
      </c>
      <c r="J26" s="54">
        <f t="shared" si="11"/>
        <v>86.48</v>
      </c>
      <c r="K26" s="36">
        <f>RANK(J26,$J$25:$J$28,0)</f>
        <v>2</v>
      </c>
      <c r="L26" s="55"/>
    </row>
    <row r="27" ht="30" customHeight="1" spans="1:12">
      <c r="A27" s="24">
        <v>24</v>
      </c>
      <c r="B27" s="25"/>
      <c r="C27" s="42"/>
      <c r="D27" s="26" t="s">
        <v>68</v>
      </c>
      <c r="E27" s="68" t="s">
        <v>69</v>
      </c>
      <c r="F27" s="28">
        <v>84.4</v>
      </c>
      <c r="G27" s="28">
        <f t="shared" si="9"/>
        <v>50.64</v>
      </c>
      <c r="H27" s="28">
        <v>83.4</v>
      </c>
      <c r="I27" s="28">
        <f t="shared" si="10"/>
        <v>33.36</v>
      </c>
      <c r="J27" s="54">
        <f t="shared" si="11"/>
        <v>84</v>
      </c>
      <c r="K27" s="36">
        <f>RANK(J27,$J$25:$J$28,0)</f>
        <v>3</v>
      </c>
      <c r="L27" s="55"/>
    </row>
    <row r="28" ht="30" customHeight="1" spans="1:12">
      <c r="A28" s="29">
        <v>25</v>
      </c>
      <c r="B28" s="30"/>
      <c r="C28" s="40"/>
      <c r="D28" s="31" t="s">
        <v>70</v>
      </c>
      <c r="E28" s="69" t="s">
        <v>71</v>
      </c>
      <c r="F28" s="33">
        <v>73.8</v>
      </c>
      <c r="G28" s="33">
        <f t="shared" si="9"/>
        <v>44.28</v>
      </c>
      <c r="H28" s="33">
        <v>73.2</v>
      </c>
      <c r="I28" s="33">
        <f t="shared" si="10"/>
        <v>29.28</v>
      </c>
      <c r="J28" s="56">
        <f t="shared" si="11"/>
        <v>73.56</v>
      </c>
      <c r="K28" s="31">
        <f>RANK(J28,$J$25:$J$28,0)</f>
        <v>4</v>
      </c>
      <c r="L28" s="60"/>
    </row>
    <row r="29" ht="30" customHeight="1" spans="1:12">
      <c r="A29" s="34">
        <v>26</v>
      </c>
      <c r="B29" s="35" t="s">
        <v>72</v>
      </c>
      <c r="C29" s="42">
        <v>1</v>
      </c>
      <c r="D29" s="36" t="s">
        <v>73</v>
      </c>
      <c r="E29" s="67" t="s">
        <v>74</v>
      </c>
      <c r="F29" s="37">
        <v>87.4</v>
      </c>
      <c r="G29" s="37">
        <f t="shared" si="9"/>
        <v>52.44</v>
      </c>
      <c r="H29" s="37">
        <v>86.6</v>
      </c>
      <c r="I29" s="37">
        <f t="shared" si="10"/>
        <v>34.64</v>
      </c>
      <c r="J29" s="58">
        <f t="shared" si="11"/>
        <v>87.08</v>
      </c>
      <c r="K29" s="36">
        <f t="shared" ref="K29:K34" si="12">RANK(J29,$J$29:$J$34,0)</f>
        <v>1</v>
      </c>
      <c r="L29" s="59"/>
    </row>
    <row r="30" ht="30" customHeight="1" spans="1:12">
      <c r="A30" s="24">
        <v>27</v>
      </c>
      <c r="B30" s="25"/>
      <c r="C30" s="42"/>
      <c r="D30" s="26" t="s">
        <v>75</v>
      </c>
      <c r="E30" s="68" t="s">
        <v>76</v>
      </c>
      <c r="F30" s="28">
        <v>86.8</v>
      </c>
      <c r="G30" s="28">
        <f t="shared" si="9"/>
        <v>52.08</v>
      </c>
      <c r="H30" s="28">
        <v>87.4</v>
      </c>
      <c r="I30" s="28">
        <f t="shared" si="10"/>
        <v>34.96</v>
      </c>
      <c r="J30" s="54">
        <f t="shared" si="11"/>
        <v>87.04</v>
      </c>
      <c r="K30" s="36">
        <f t="shared" si="12"/>
        <v>2</v>
      </c>
      <c r="L30" s="55"/>
    </row>
    <row r="31" ht="30" customHeight="1" spans="1:12">
      <c r="A31" s="24">
        <v>28</v>
      </c>
      <c r="B31" s="25"/>
      <c r="C31" s="42"/>
      <c r="D31" s="26" t="s">
        <v>77</v>
      </c>
      <c r="E31" s="68" t="s">
        <v>78</v>
      </c>
      <c r="F31" s="28">
        <v>85.4</v>
      </c>
      <c r="G31" s="28">
        <f t="shared" si="9"/>
        <v>51.24</v>
      </c>
      <c r="H31" s="28">
        <v>84</v>
      </c>
      <c r="I31" s="28">
        <f t="shared" si="10"/>
        <v>33.6</v>
      </c>
      <c r="J31" s="54">
        <f t="shared" si="11"/>
        <v>84.84</v>
      </c>
      <c r="K31" s="36">
        <f t="shared" si="12"/>
        <v>3</v>
      </c>
      <c r="L31" s="55"/>
    </row>
    <row r="32" ht="30" customHeight="1" spans="1:12">
      <c r="A32" s="24">
        <v>29</v>
      </c>
      <c r="B32" s="25"/>
      <c r="C32" s="42"/>
      <c r="D32" s="26" t="s">
        <v>79</v>
      </c>
      <c r="E32" s="68" t="s">
        <v>80</v>
      </c>
      <c r="F32" s="28">
        <v>80.8</v>
      </c>
      <c r="G32" s="28">
        <f t="shared" si="9"/>
        <v>48.48</v>
      </c>
      <c r="H32" s="28">
        <v>81.6</v>
      </c>
      <c r="I32" s="28">
        <f t="shared" si="10"/>
        <v>32.64</v>
      </c>
      <c r="J32" s="54">
        <f t="shared" si="11"/>
        <v>81.12</v>
      </c>
      <c r="K32" s="36">
        <f t="shared" si="12"/>
        <v>4</v>
      </c>
      <c r="L32" s="55"/>
    </row>
    <row r="33" ht="30" customHeight="1" spans="1:12">
      <c r="A33" s="24">
        <v>30</v>
      </c>
      <c r="B33" s="25"/>
      <c r="C33" s="42"/>
      <c r="D33" s="26" t="s">
        <v>81</v>
      </c>
      <c r="E33" s="68" t="s">
        <v>82</v>
      </c>
      <c r="F33" s="28">
        <v>79.6</v>
      </c>
      <c r="G33" s="28">
        <f t="shared" si="9"/>
        <v>47.76</v>
      </c>
      <c r="H33" s="28">
        <v>81.8</v>
      </c>
      <c r="I33" s="28">
        <f t="shared" si="10"/>
        <v>32.72</v>
      </c>
      <c r="J33" s="54">
        <f t="shared" si="11"/>
        <v>80.48</v>
      </c>
      <c r="K33" s="36">
        <f t="shared" si="12"/>
        <v>5</v>
      </c>
      <c r="L33" s="55"/>
    </row>
    <row r="34" ht="30" customHeight="1" spans="1:12">
      <c r="A34" s="43">
        <v>31</v>
      </c>
      <c r="B34" s="44"/>
      <c r="C34" s="45"/>
      <c r="D34" s="46" t="s">
        <v>83</v>
      </c>
      <c r="E34" s="71" t="s">
        <v>84</v>
      </c>
      <c r="F34" s="47">
        <v>80</v>
      </c>
      <c r="G34" s="47">
        <f t="shared" si="9"/>
        <v>48</v>
      </c>
      <c r="H34" s="47">
        <v>80.6</v>
      </c>
      <c r="I34" s="47">
        <f t="shared" si="10"/>
        <v>32.24</v>
      </c>
      <c r="J34" s="63">
        <f t="shared" si="11"/>
        <v>80.24</v>
      </c>
      <c r="K34" s="46">
        <f t="shared" si="12"/>
        <v>6</v>
      </c>
      <c r="L34" s="64"/>
    </row>
  </sheetData>
  <mergeCells count="21">
    <mergeCell ref="A1:L1"/>
    <mergeCell ref="F2:G2"/>
    <mergeCell ref="H2:I2"/>
    <mergeCell ref="A2:A3"/>
    <mergeCell ref="B2:B3"/>
    <mergeCell ref="B4:B10"/>
    <mergeCell ref="B11:B16"/>
    <mergeCell ref="B18:B23"/>
    <mergeCell ref="B25:B28"/>
    <mergeCell ref="B29:B34"/>
    <mergeCell ref="C2:C3"/>
    <mergeCell ref="C4:C10"/>
    <mergeCell ref="C11:C16"/>
    <mergeCell ref="C18:C23"/>
    <mergeCell ref="C25:C28"/>
    <mergeCell ref="C29:C34"/>
    <mergeCell ref="D2:D3"/>
    <mergeCell ref="E2:E3"/>
    <mergeCell ref="J2:J3"/>
    <mergeCell ref="K2:K3"/>
    <mergeCell ref="L2:L3"/>
  </mergeCells>
  <pageMargins left="0.786805555555556" right="0.700694444444445" top="0.751388888888889" bottom="0.66875" header="0.298611111111111" footer="0.298611111111111"/>
  <pageSetup paperSize="9" scale="96" orientation="landscape" horizontalDpi="600"/>
  <headerFooter/>
  <rowBreaks count="1" manualBreakCount="1">
    <brk id="28" max="11"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蓝新华</cp:lastModifiedBy>
  <dcterms:created xsi:type="dcterms:W3CDTF">2022-06-21T00:20:00Z</dcterms:created>
  <dcterms:modified xsi:type="dcterms:W3CDTF">2022-06-27T07:23:38Z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F6978B4949ED4C1483AD7DC2FE8E358B</vt:lpwstr>
  </property>
</Properties>
</file>