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合格人员名单" sheetId="1" r:id="rId1"/>
  </sheets>
  <definedNames>
    <definedName name="_xlnm.Print_Titles" localSheetId="0">'合格人员名单'!$1:$2</definedName>
  </definedNames>
  <calcPr fullCalcOnLoad="1"/>
</workbook>
</file>

<file path=xl/sharedStrings.xml><?xml version="1.0" encoding="utf-8"?>
<sst xmlns="http://schemas.openxmlformats.org/spreadsheetml/2006/main" count="290" uniqueCount="163">
  <si>
    <t>儋州市教育局2022年春季赴高校面向2022年应届毕业生公开招聘上海师范大学附属儋州实验学校（含附属幼儿园）教师资格初审合格人员名单</t>
  </si>
  <si>
    <t>序号</t>
  </si>
  <si>
    <t>姓名</t>
  </si>
  <si>
    <t>身份证号码</t>
  </si>
  <si>
    <t>报考岗位</t>
  </si>
  <si>
    <t>备注</t>
  </si>
  <si>
    <t>220581********0413</t>
  </si>
  <si>
    <t>1011—儋州教育局[西安考点]-小学语文教师</t>
  </si>
  <si>
    <t>460003********4826</t>
  </si>
  <si>
    <t>460003********2622</t>
  </si>
  <si>
    <t>460005********1029</t>
  </si>
  <si>
    <t>1012—儋州教育局[西安考点]-小学道法教师</t>
  </si>
  <si>
    <t>460003********0446</t>
  </si>
  <si>
    <t>1013—儋州教育局[西安考点]-初中语文教师</t>
  </si>
  <si>
    <t>460003********1421</t>
  </si>
  <si>
    <t>460003********0224</t>
  </si>
  <si>
    <t>469027********4786</t>
  </si>
  <si>
    <t>1014—儋州教育局[西安考点]-初中英语教师</t>
  </si>
  <si>
    <t>460003********2043</t>
  </si>
  <si>
    <t>1015—儋州教育局[西安考点]-初中地理教师</t>
  </si>
  <si>
    <t>460003********5621</t>
  </si>
  <si>
    <t>460003********5422</t>
  </si>
  <si>
    <t>460003********7665</t>
  </si>
  <si>
    <t>1016—儋州教育局[西安考点]-初中道法教师</t>
  </si>
  <si>
    <t>460003********7448</t>
  </si>
  <si>
    <t>469025********032X</t>
  </si>
  <si>
    <t>1017—儋州教育局[西安考点]-初中历史教师</t>
  </si>
  <si>
    <t>460003********0246</t>
  </si>
  <si>
    <t>460031********1627</t>
  </si>
  <si>
    <t>1021—儋州教育局[武汉考点]-小学数学教师</t>
  </si>
  <si>
    <t>460001********0733</t>
  </si>
  <si>
    <t>1022—儋州教育局[武汉考点]-小学体育教师</t>
  </si>
  <si>
    <t>460027********8517</t>
  </si>
  <si>
    <t>460003********2835</t>
  </si>
  <si>
    <t>469003********2781</t>
  </si>
  <si>
    <t>1023—儋州教育局[武汉考点]-初中数学教师</t>
  </si>
  <si>
    <t>460003********4625</t>
  </si>
  <si>
    <t>460003********3027</t>
  </si>
  <si>
    <t>130402********1837</t>
  </si>
  <si>
    <t>1024—儋州教育局[武汉考点]-初中生物教师</t>
  </si>
  <si>
    <t>460003********3462</t>
  </si>
  <si>
    <t>460003********0621</t>
  </si>
  <si>
    <t>460033********4829</t>
  </si>
  <si>
    <t>460006********1625</t>
  </si>
  <si>
    <t>460003********4253</t>
  </si>
  <si>
    <t>1025—儋州教育局[武汉考点]-初中体育教师</t>
  </si>
  <si>
    <t>460003********405X</t>
  </si>
  <si>
    <t>469003********2213</t>
  </si>
  <si>
    <t>460031********6810</t>
  </si>
  <si>
    <t>460026********3616</t>
  </si>
  <si>
    <t>460005********2525</t>
  </si>
  <si>
    <t>1031—儋州教育局[海口考点]-小学音乐教师</t>
  </si>
  <si>
    <t>460034********412X</t>
  </si>
  <si>
    <t>360702********0326</t>
  </si>
  <si>
    <t>460003********2826</t>
  </si>
  <si>
    <t>620102********4621</t>
  </si>
  <si>
    <t>460003********0227</t>
  </si>
  <si>
    <t>430621********8912</t>
  </si>
  <si>
    <t>460003********2421</t>
  </si>
  <si>
    <t>460006********1665</t>
  </si>
  <si>
    <t>460006********3125</t>
  </si>
  <si>
    <t>469003********2787</t>
  </si>
  <si>
    <t>460006********1623</t>
  </si>
  <si>
    <t>1032—儋州教育局[海口考点]-小学美术教师</t>
  </si>
  <si>
    <t>460003********2629</t>
  </si>
  <si>
    <t>460003********0423</t>
  </si>
  <si>
    <t>522222********0428</t>
  </si>
  <si>
    <t>469024********2421</t>
  </si>
  <si>
    <t>220422********0415</t>
  </si>
  <si>
    <t>412827********8120</t>
  </si>
  <si>
    <t>362527********0027</t>
  </si>
  <si>
    <t>1033—儋州教育局[海口考点]-初中音乐教师</t>
  </si>
  <si>
    <t>460028********0440</t>
  </si>
  <si>
    <t>460003********2424</t>
  </si>
  <si>
    <t>460005********1215</t>
  </si>
  <si>
    <t>522222********0444</t>
  </si>
  <si>
    <t>1034—儋州教育局[海口考点]-初中美术教师</t>
  </si>
  <si>
    <t>460033********3223</t>
  </si>
  <si>
    <t>513822********0183</t>
  </si>
  <si>
    <t>230182********1483</t>
  </si>
  <si>
    <t>460003********2627</t>
  </si>
  <si>
    <t>1035—儋州教育局[海口考点]-学前教育教师</t>
  </si>
  <si>
    <t>460026********0329</t>
  </si>
  <si>
    <t>469003********2727</t>
  </si>
  <si>
    <t>460031********0820</t>
  </si>
  <si>
    <t>469026********7226</t>
  </si>
  <si>
    <t>460002********4923</t>
  </si>
  <si>
    <t>362430********0031</t>
  </si>
  <si>
    <t>460027********4420</t>
  </si>
  <si>
    <t>469003********1224</t>
  </si>
  <si>
    <t>469003********5628</t>
  </si>
  <si>
    <t>460002********462X</t>
  </si>
  <si>
    <t>469003********7024</t>
  </si>
  <si>
    <t>460031********7228</t>
  </si>
  <si>
    <t>460028********7623</t>
  </si>
  <si>
    <t>460003********2022</t>
  </si>
  <si>
    <t>460025********2743</t>
  </si>
  <si>
    <t>469007********4368</t>
  </si>
  <si>
    <t>460027********2625</t>
  </si>
  <si>
    <t>469007********0822</t>
  </si>
  <si>
    <t>460104********0924</t>
  </si>
  <si>
    <t>460003********2827</t>
  </si>
  <si>
    <t>469003********4824</t>
  </si>
  <si>
    <t>460028********0069</t>
  </si>
  <si>
    <t>460003********3829</t>
  </si>
  <si>
    <t>460028********2820</t>
  </si>
  <si>
    <t>460003********7224</t>
  </si>
  <si>
    <t>460003********062X</t>
  </si>
  <si>
    <t>469022********0927</t>
  </si>
  <si>
    <t>460027********0629</t>
  </si>
  <si>
    <t>460026********0916</t>
  </si>
  <si>
    <t>460034********4743</t>
  </si>
  <si>
    <t>460003********2825</t>
  </si>
  <si>
    <t>412828********5422</t>
  </si>
  <si>
    <t>469003********6128</t>
  </si>
  <si>
    <t>460105********7125</t>
  </si>
  <si>
    <t>460027********5920</t>
  </si>
  <si>
    <t>460003********3827</t>
  </si>
  <si>
    <t>460006********462X</t>
  </si>
  <si>
    <t>460004********1226</t>
  </si>
  <si>
    <t>430722********5382</t>
  </si>
  <si>
    <t>460003********0022</t>
  </si>
  <si>
    <t>469024********682X</t>
  </si>
  <si>
    <t>460003********0027</t>
  </si>
  <si>
    <t>460006********7822</t>
  </si>
  <si>
    <t>469007********8020</t>
  </si>
  <si>
    <t>460003********2429</t>
  </si>
  <si>
    <t>460033********4708</t>
  </si>
  <si>
    <t>450481********3041</t>
  </si>
  <si>
    <t>460105********6829</t>
  </si>
  <si>
    <t>460103********1887</t>
  </si>
  <si>
    <t>460003********704X</t>
  </si>
  <si>
    <t>460007********0028</t>
  </si>
  <si>
    <t>460004********3627</t>
  </si>
  <si>
    <t>460107********3024</t>
  </si>
  <si>
    <t>460004********1423</t>
  </si>
  <si>
    <t>460003********3329</t>
  </si>
  <si>
    <t>460033********3226</t>
  </si>
  <si>
    <t>460007********0014</t>
  </si>
  <si>
    <t>460031********4823</t>
  </si>
  <si>
    <t>440981********5126</t>
  </si>
  <si>
    <t>469023********0027</t>
  </si>
  <si>
    <t>460025********0028</t>
  </si>
  <si>
    <t>460003********3028</t>
  </si>
  <si>
    <t>460005********4522</t>
  </si>
  <si>
    <t>460003********0219</t>
  </si>
  <si>
    <t>610404********352X</t>
  </si>
  <si>
    <t>469007********576X</t>
  </si>
  <si>
    <t>460003********286X</t>
  </si>
  <si>
    <t>460003********3202</t>
  </si>
  <si>
    <t>460028********2427</t>
  </si>
  <si>
    <t>460007********7249</t>
  </si>
  <si>
    <t>460028********2425</t>
  </si>
  <si>
    <t>460006********2029</t>
  </si>
  <si>
    <t>460003********2641</t>
  </si>
  <si>
    <t>460102********4228</t>
  </si>
  <si>
    <t>460002********3829</t>
  </si>
  <si>
    <t>469003********242X</t>
  </si>
  <si>
    <t>460200********4703</t>
  </si>
  <si>
    <t>469024********0023</t>
  </si>
  <si>
    <t>460003********2265</t>
  </si>
  <si>
    <t>460027********2023</t>
  </si>
  <si>
    <t>469027********5981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</si>
</sst>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workbookViewId="0" topLeftCell="A13">
      <selection activeCell="L5" sqref="L5"/>
    </sheetView>
  </sheetViews>
  <sheetFormatPr defaultColWidth="9.00390625" defaultRowHeight="15"/>
  <cols>
    <col min="1" max="1" width="7.140625" style="0" customWidth="1"/>
    <col min="2" max="2" width="9.421875" style="0" customWidth="1"/>
    <col min="3" max="3" width="22.421875" style="0" customWidth="1"/>
    <col min="4" max="4" width="46.140625" style="0" customWidth="1"/>
    <col min="5" max="5" width="10.421875" style="0" customWidth="1"/>
  </cols>
  <sheetData>
    <row r="1" spans="1:5" ht="51.75" customHeight="1">
      <c r="A1" s="1" t="s">
        <v>0</v>
      </c>
      <c r="B1" s="1"/>
      <c r="C1" s="1"/>
      <c r="D1" s="1"/>
      <c r="E1" s="1"/>
    </row>
    <row r="2" spans="1:5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8.5" customHeight="1">
      <c r="A3" s="3">
        <v>1</v>
      </c>
      <c r="B3" s="4" t="str">
        <f>"李昊霖"</f>
        <v>李昊霖</v>
      </c>
      <c r="C3" s="4" t="s">
        <v>6</v>
      </c>
      <c r="D3" s="4" t="s">
        <v>7</v>
      </c>
      <c r="E3" s="3"/>
    </row>
    <row r="4" spans="1:5" ht="28.5" customHeight="1">
      <c r="A4" s="3">
        <v>2</v>
      </c>
      <c r="B4" s="4" t="str">
        <f>"李官杏"</f>
        <v>李官杏</v>
      </c>
      <c r="C4" s="4" t="s">
        <v>8</v>
      </c>
      <c r="D4" s="4" t="s">
        <v>7</v>
      </c>
      <c r="E4" s="3"/>
    </row>
    <row r="5" spans="1:5" ht="28.5" customHeight="1">
      <c r="A5" s="3">
        <v>3</v>
      </c>
      <c r="B5" s="4" t="str">
        <f>"李丽霞"</f>
        <v>李丽霞</v>
      </c>
      <c r="C5" s="4" t="s">
        <v>9</v>
      </c>
      <c r="D5" s="4" t="s">
        <v>7</v>
      </c>
      <c r="E5" s="3"/>
    </row>
    <row r="6" spans="1:5" ht="28.5" customHeight="1">
      <c r="A6" s="3">
        <v>4</v>
      </c>
      <c r="B6" s="4" t="str">
        <f>"吴丽贞"</f>
        <v>吴丽贞</v>
      </c>
      <c r="C6" s="4" t="s">
        <v>10</v>
      </c>
      <c r="D6" s="4" t="s">
        <v>11</v>
      </c>
      <c r="E6" s="3"/>
    </row>
    <row r="7" spans="1:5" ht="28.5" customHeight="1">
      <c r="A7" s="3">
        <v>5</v>
      </c>
      <c r="B7" s="4" t="str">
        <f>"周娴"</f>
        <v>周娴</v>
      </c>
      <c r="C7" s="4" t="s">
        <v>12</v>
      </c>
      <c r="D7" s="4" t="s">
        <v>13</v>
      </c>
      <c r="E7" s="3"/>
    </row>
    <row r="8" spans="1:5" ht="28.5" customHeight="1">
      <c r="A8" s="3">
        <v>6</v>
      </c>
      <c r="B8" s="4" t="str">
        <f>"邓奇英"</f>
        <v>邓奇英</v>
      </c>
      <c r="C8" s="4" t="s">
        <v>14</v>
      </c>
      <c r="D8" s="4" t="s">
        <v>13</v>
      </c>
      <c r="E8" s="3"/>
    </row>
    <row r="9" spans="1:5" ht="28.5" customHeight="1">
      <c r="A9" s="3">
        <v>7</v>
      </c>
      <c r="B9" s="4" t="str">
        <f>"潘孝婷"</f>
        <v>潘孝婷</v>
      </c>
      <c r="C9" s="4" t="s">
        <v>15</v>
      </c>
      <c r="D9" s="4" t="s">
        <v>13</v>
      </c>
      <c r="E9" s="3"/>
    </row>
    <row r="10" spans="1:5" ht="28.5" customHeight="1">
      <c r="A10" s="3">
        <v>8</v>
      </c>
      <c r="B10" s="4" t="str">
        <f>"吉丹丹"</f>
        <v>吉丹丹</v>
      </c>
      <c r="C10" s="4" t="s">
        <v>16</v>
      </c>
      <c r="D10" s="4" t="s">
        <v>17</v>
      </c>
      <c r="E10" s="3"/>
    </row>
    <row r="11" spans="1:5" ht="28.5" customHeight="1">
      <c r="A11" s="3">
        <v>9</v>
      </c>
      <c r="B11" s="4" t="str">
        <f>"陈云彩"</f>
        <v>陈云彩</v>
      </c>
      <c r="C11" s="4" t="s">
        <v>18</v>
      </c>
      <c r="D11" s="4" t="s">
        <v>19</v>
      </c>
      <c r="E11" s="3"/>
    </row>
    <row r="12" spans="1:5" ht="28.5" customHeight="1">
      <c r="A12" s="3">
        <v>10</v>
      </c>
      <c r="B12" s="4" t="str">
        <f>"符玉玫"</f>
        <v>符玉玫</v>
      </c>
      <c r="C12" s="4" t="s">
        <v>20</v>
      </c>
      <c r="D12" s="4" t="s">
        <v>19</v>
      </c>
      <c r="E12" s="3"/>
    </row>
    <row r="13" spans="1:5" ht="28.5" customHeight="1">
      <c r="A13" s="3">
        <v>11</v>
      </c>
      <c r="B13" s="4" t="str">
        <f>"杨兰芝"</f>
        <v>杨兰芝</v>
      </c>
      <c r="C13" s="4" t="s">
        <v>21</v>
      </c>
      <c r="D13" s="4" t="s">
        <v>19</v>
      </c>
      <c r="E13" s="3"/>
    </row>
    <row r="14" spans="1:5" ht="28.5" customHeight="1">
      <c r="A14" s="3">
        <v>12</v>
      </c>
      <c r="B14" s="4" t="str">
        <f>"陈丽"</f>
        <v>陈丽</v>
      </c>
      <c r="C14" s="4" t="s">
        <v>22</v>
      </c>
      <c r="D14" s="4" t="s">
        <v>23</v>
      </c>
      <c r="E14" s="3"/>
    </row>
    <row r="15" spans="1:5" ht="28.5" customHeight="1">
      <c r="A15" s="3">
        <v>13</v>
      </c>
      <c r="B15" s="4" t="str">
        <f>"胡英"</f>
        <v>胡英</v>
      </c>
      <c r="C15" s="4" t="s">
        <v>24</v>
      </c>
      <c r="D15" s="4" t="s">
        <v>23</v>
      </c>
      <c r="E15" s="3"/>
    </row>
    <row r="16" spans="1:5" ht="28.5" customHeight="1">
      <c r="A16" s="3">
        <v>14</v>
      </c>
      <c r="B16" s="4" t="str">
        <f>"刘英"</f>
        <v>刘英</v>
      </c>
      <c r="C16" s="4" t="s">
        <v>25</v>
      </c>
      <c r="D16" s="4" t="s">
        <v>26</v>
      </c>
      <c r="E16" s="3"/>
    </row>
    <row r="17" spans="1:5" ht="28.5" customHeight="1">
      <c r="A17" s="3">
        <v>15</v>
      </c>
      <c r="B17" s="4" t="str">
        <f>"叶娜"</f>
        <v>叶娜</v>
      </c>
      <c r="C17" s="4" t="s">
        <v>27</v>
      </c>
      <c r="D17" s="4" t="s">
        <v>26</v>
      </c>
      <c r="E17" s="3"/>
    </row>
    <row r="18" spans="1:5" ht="28.5" customHeight="1">
      <c r="A18" s="3">
        <v>16</v>
      </c>
      <c r="B18" s="4" t="str">
        <f>"刘佳媛"</f>
        <v>刘佳媛</v>
      </c>
      <c r="C18" s="4" t="s">
        <v>28</v>
      </c>
      <c r="D18" s="4" t="s">
        <v>29</v>
      </c>
      <c r="E18" s="3"/>
    </row>
    <row r="19" spans="1:5" ht="28.5" customHeight="1">
      <c r="A19" s="3">
        <v>17</v>
      </c>
      <c r="B19" s="4" t="str">
        <f>"王旭"</f>
        <v>王旭</v>
      </c>
      <c r="C19" s="4" t="s">
        <v>30</v>
      </c>
      <c r="D19" s="4" t="s">
        <v>31</v>
      </c>
      <c r="E19" s="3"/>
    </row>
    <row r="20" spans="1:5" ht="28.5" customHeight="1">
      <c r="A20" s="3">
        <v>18</v>
      </c>
      <c r="B20" s="4" t="str">
        <f>"王仔俊"</f>
        <v>王仔俊</v>
      </c>
      <c r="C20" s="4" t="s">
        <v>32</v>
      </c>
      <c r="D20" s="4" t="s">
        <v>31</v>
      </c>
      <c r="E20" s="3"/>
    </row>
    <row r="21" spans="1:5" ht="28.5" customHeight="1">
      <c r="A21" s="3">
        <v>19</v>
      </c>
      <c r="B21" s="4" t="str">
        <f>"洪道平"</f>
        <v>洪道平</v>
      </c>
      <c r="C21" s="4" t="s">
        <v>33</v>
      </c>
      <c r="D21" s="4" t="s">
        <v>31</v>
      </c>
      <c r="E21" s="3"/>
    </row>
    <row r="22" spans="1:5" ht="28.5" customHeight="1">
      <c r="A22" s="3">
        <v>20</v>
      </c>
      <c r="B22" s="4" t="str">
        <f>"黎彩宝"</f>
        <v>黎彩宝</v>
      </c>
      <c r="C22" s="4" t="s">
        <v>34</v>
      </c>
      <c r="D22" s="4" t="s">
        <v>35</v>
      </c>
      <c r="E22" s="3"/>
    </row>
    <row r="23" spans="1:5" ht="28.5" customHeight="1">
      <c r="A23" s="3">
        <v>21</v>
      </c>
      <c r="B23" s="4" t="str">
        <f>"刘惠欣"</f>
        <v>刘惠欣</v>
      </c>
      <c r="C23" s="4" t="s">
        <v>36</v>
      </c>
      <c r="D23" s="4" t="s">
        <v>35</v>
      </c>
      <c r="E23" s="3"/>
    </row>
    <row r="24" spans="1:5" ht="28.5" customHeight="1">
      <c r="A24" s="3">
        <v>22</v>
      </c>
      <c r="B24" s="4" t="str">
        <f>"羊英彩"</f>
        <v>羊英彩</v>
      </c>
      <c r="C24" s="4" t="s">
        <v>37</v>
      </c>
      <c r="D24" s="4" t="s">
        <v>35</v>
      </c>
      <c r="E24" s="3"/>
    </row>
    <row r="25" spans="1:5" ht="28.5" customHeight="1">
      <c r="A25" s="3">
        <v>23</v>
      </c>
      <c r="B25" s="4" t="str">
        <f>"杨谊超"</f>
        <v>杨谊超</v>
      </c>
      <c r="C25" s="4" t="s">
        <v>38</v>
      </c>
      <c r="D25" s="4" t="s">
        <v>39</v>
      </c>
      <c r="E25" s="3"/>
    </row>
    <row r="26" spans="1:5" ht="28.5" customHeight="1">
      <c r="A26" s="3">
        <v>24</v>
      </c>
      <c r="B26" s="4" t="str">
        <f>"吴秋爱"</f>
        <v>吴秋爱</v>
      </c>
      <c r="C26" s="4" t="s">
        <v>40</v>
      </c>
      <c r="D26" s="4" t="s">
        <v>39</v>
      </c>
      <c r="E26" s="3"/>
    </row>
    <row r="27" spans="1:5" ht="28.5" customHeight="1">
      <c r="A27" s="3">
        <v>25</v>
      </c>
      <c r="B27" s="4" t="str">
        <f>"蒲子佳"</f>
        <v>蒲子佳</v>
      </c>
      <c r="C27" s="4" t="s">
        <v>41</v>
      </c>
      <c r="D27" s="4" t="s">
        <v>39</v>
      </c>
      <c r="E27" s="3"/>
    </row>
    <row r="28" spans="1:5" ht="28.5" customHeight="1">
      <c r="A28" s="3">
        <v>26</v>
      </c>
      <c r="B28" s="4" t="str">
        <f>"罗明没"</f>
        <v>罗明没</v>
      </c>
      <c r="C28" s="4" t="s">
        <v>42</v>
      </c>
      <c r="D28" s="4" t="s">
        <v>39</v>
      </c>
      <c r="E28" s="3"/>
    </row>
    <row r="29" spans="1:5" ht="28.5" customHeight="1">
      <c r="A29" s="3">
        <v>27</v>
      </c>
      <c r="B29" s="4" t="str">
        <f>"李娇妮"</f>
        <v>李娇妮</v>
      </c>
      <c r="C29" s="4" t="s">
        <v>43</v>
      </c>
      <c r="D29" s="4" t="s">
        <v>39</v>
      </c>
      <c r="E29" s="3"/>
    </row>
    <row r="30" spans="1:5" ht="28.5" customHeight="1">
      <c r="A30" s="3">
        <v>28</v>
      </c>
      <c r="B30" s="4" t="str">
        <f>"陈东一"</f>
        <v>陈东一</v>
      </c>
      <c r="C30" s="4" t="s">
        <v>44</v>
      </c>
      <c r="D30" s="4" t="s">
        <v>45</v>
      </c>
      <c r="E30" s="3"/>
    </row>
    <row r="31" spans="1:5" ht="28.5" customHeight="1">
      <c r="A31" s="3">
        <v>29</v>
      </c>
      <c r="B31" s="4" t="str">
        <f>"周中荣"</f>
        <v>周中荣</v>
      </c>
      <c r="C31" s="4" t="s">
        <v>46</v>
      </c>
      <c r="D31" s="4" t="s">
        <v>45</v>
      </c>
      <c r="E31" s="3"/>
    </row>
    <row r="32" spans="1:5" ht="28.5" customHeight="1">
      <c r="A32" s="3">
        <v>30</v>
      </c>
      <c r="B32" s="4" t="str">
        <f>"郑必强"</f>
        <v>郑必强</v>
      </c>
      <c r="C32" s="4" t="s">
        <v>47</v>
      </c>
      <c r="D32" s="4" t="s">
        <v>45</v>
      </c>
      <c r="E32" s="3"/>
    </row>
    <row r="33" spans="1:5" ht="28.5" customHeight="1">
      <c r="A33" s="3">
        <v>31</v>
      </c>
      <c r="B33" s="4" t="str">
        <f>"李军"</f>
        <v>李军</v>
      </c>
      <c r="C33" s="4" t="s">
        <v>48</v>
      </c>
      <c r="D33" s="4" t="s">
        <v>45</v>
      </c>
      <c r="E33" s="3"/>
    </row>
    <row r="34" spans="1:5" ht="28.5" customHeight="1">
      <c r="A34" s="3">
        <v>32</v>
      </c>
      <c r="B34" s="4" t="str">
        <f>"李经纪"</f>
        <v>李经纪</v>
      </c>
      <c r="C34" s="4" t="s">
        <v>49</v>
      </c>
      <c r="D34" s="4" t="s">
        <v>45</v>
      </c>
      <c r="E34" s="3"/>
    </row>
    <row r="35" spans="1:5" ht="28.5" customHeight="1">
      <c r="A35" s="3">
        <v>33</v>
      </c>
      <c r="B35" s="4" t="str">
        <f>"邢琳琳"</f>
        <v>邢琳琳</v>
      </c>
      <c r="C35" s="4" t="s">
        <v>50</v>
      </c>
      <c r="D35" s="4" t="s">
        <v>51</v>
      </c>
      <c r="E35" s="3"/>
    </row>
    <row r="36" spans="1:5" ht="28.5" customHeight="1">
      <c r="A36" s="3">
        <v>34</v>
      </c>
      <c r="B36" s="4" t="str">
        <f>"胡靖靖"</f>
        <v>胡靖靖</v>
      </c>
      <c r="C36" s="4" t="s">
        <v>52</v>
      </c>
      <c r="D36" s="4" t="s">
        <v>51</v>
      </c>
      <c r="E36" s="3"/>
    </row>
    <row r="37" spans="1:5" ht="28.5" customHeight="1">
      <c r="A37" s="3">
        <v>35</v>
      </c>
      <c r="B37" s="4" t="str">
        <f>"郑婷尹"</f>
        <v>郑婷尹</v>
      </c>
      <c r="C37" s="4" t="s">
        <v>53</v>
      </c>
      <c r="D37" s="4" t="s">
        <v>51</v>
      </c>
      <c r="E37" s="3"/>
    </row>
    <row r="38" spans="1:5" ht="28.5" customHeight="1">
      <c r="A38" s="3">
        <v>36</v>
      </c>
      <c r="B38" s="4" t="str">
        <f>"李君"</f>
        <v>李君</v>
      </c>
      <c r="C38" s="4" t="s">
        <v>54</v>
      </c>
      <c r="D38" s="4" t="s">
        <v>51</v>
      </c>
      <c r="E38" s="3"/>
    </row>
    <row r="39" spans="1:5" ht="28.5" customHeight="1">
      <c r="A39" s="3">
        <v>37</v>
      </c>
      <c r="B39" s="4" t="str">
        <f>"胥玥"</f>
        <v>胥玥</v>
      </c>
      <c r="C39" s="4" t="s">
        <v>55</v>
      </c>
      <c r="D39" s="4" t="s">
        <v>51</v>
      </c>
      <c r="E39" s="3"/>
    </row>
    <row r="40" spans="1:5" ht="28.5" customHeight="1">
      <c r="A40" s="3">
        <v>38</v>
      </c>
      <c r="B40" s="4" t="str">
        <f>"陈宝怡"</f>
        <v>陈宝怡</v>
      </c>
      <c r="C40" s="4" t="s">
        <v>56</v>
      </c>
      <c r="D40" s="4" t="s">
        <v>51</v>
      </c>
      <c r="E40" s="3"/>
    </row>
    <row r="41" spans="1:5" ht="28.5" customHeight="1">
      <c r="A41" s="3">
        <v>39</v>
      </c>
      <c r="B41" s="4" t="str">
        <f>"陈威"</f>
        <v>陈威</v>
      </c>
      <c r="C41" s="4" t="s">
        <v>57</v>
      </c>
      <c r="D41" s="4" t="s">
        <v>51</v>
      </c>
      <c r="E41" s="3"/>
    </row>
    <row r="42" spans="1:5" ht="28.5" customHeight="1">
      <c r="A42" s="3">
        <v>40</v>
      </c>
      <c r="B42" s="4" t="str">
        <f>"谢玉风"</f>
        <v>谢玉风</v>
      </c>
      <c r="C42" s="4" t="s">
        <v>58</v>
      </c>
      <c r="D42" s="4" t="s">
        <v>51</v>
      </c>
      <c r="E42" s="3"/>
    </row>
    <row r="43" spans="1:5" ht="28.5" customHeight="1">
      <c r="A43" s="3">
        <v>41</v>
      </c>
      <c r="B43" s="4" t="str">
        <f>"李梦圆"</f>
        <v>李梦圆</v>
      </c>
      <c r="C43" s="4" t="s">
        <v>59</v>
      </c>
      <c r="D43" s="4" t="s">
        <v>51</v>
      </c>
      <c r="E43" s="3"/>
    </row>
    <row r="44" spans="1:5" ht="28.5" customHeight="1">
      <c r="A44" s="3">
        <v>42</v>
      </c>
      <c r="B44" s="4" t="str">
        <f>"陈凡"</f>
        <v>陈凡</v>
      </c>
      <c r="C44" s="4" t="s">
        <v>60</v>
      </c>
      <c r="D44" s="4" t="s">
        <v>51</v>
      </c>
      <c r="E44" s="3"/>
    </row>
    <row r="45" spans="1:5" ht="28.5" customHeight="1">
      <c r="A45" s="3">
        <v>43</v>
      </c>
      <c r="B45" s="4" t="str">
        <f>"黎梅桃"</f>
        <v>黎梅桃</v>
      </c>
      <c r="C45" s="4" t="s">
        <v>61</v>
      </c>
      <c r="D45" s="4" t="s">
        <v>51</v>
      </c>
      <c r="E45" s="3"/>
    </row>
    <row r="46" spans="1:5" ht="28.5" customHeight="1">
      <c r="A46" s="3">
        <v>44</v>
      </c>
      <c r="B46" s="4" t="str">
        <f>"翁应瑜"</f>
        <v>翁应瑜</v>
      </c>
      <c r="C46" s="4" t="s">
        <v>62</v>
      </c>
      <c r="D46" s="4" t="s">
        <v>63</v>
      </c>
      <c r="E46" s="3"/>
    </row>
    <row r="47" spans="1:5" ht="28.5" customHeight="1">
      <c r="A47" s="3">
        <v>45</v>
      </c>
      <c r="B47" s="4" t="str">
        <f>"郑香"</f>
        <v>郑香</v>
      </c>
      <c r="C47" s="4" t="s">
        <v>64</v>
      </c>
      <c r="D47" s="4" t="s">
        <v>63</v>
      </c>
      <c r="E47" s="3"/>
    </row>
    <row r="48" spans="1:5" ht="28.5" customHeight="1">
      <c r="A48" s="3">
        <v>46</v>
      </c>
      <c r="B48" s="4" t="str">
        <f>"王尧莉"</f>
        <v>王尧莉</v>
      </c>
      <c r="C48" s="4" t="s">
        <v>65</v>
      </c>
      <c r="D48" s="4" t="s">
        <v>63</v>
      </c>
      <c r="E48" s="3"/>
    </row>
    <row r="49" spans="1:5" ht="28.5" customHeight="1">
      <c r="A49" s="3">
        <v>47</v>
      </c>
      <c r="B49" s="4" t="str">
        <f>"万燃"</f>
        <v>万燃</v>
      </c>
      <c r="C49" s="4" t="s">
        <v>66</v>
      </c>
      <c r="D49" s="4" t="s">
        <v>63</v>
      </c>
      <c r="E49" s="3"/>
    </row>
    <row r="50" spans="1:5" ht="28.5" customHeight="1">
      <c r="A50" s="3">
        <v>48</v>
      </c>
      <c r="B50" s="4" t="str">
        <f>"王海面"</f>
        <v>王海面</v>
      </c>
      <c r="C50" s="4" t="s">
        <v>67</v>
      </c>
      <c r="D50" s="4" t="s">
        <v>63</v>
      </c>
      <c r="E50" s="3"/>
    </row>
    <row r="51" spans="1:5" ht="28.5" customHeight="1">
      <c r="A51" s="3">
        <v>49</v>
      </c>
      <c r="B51" s="4" t="str">
        <f>"江俊达"</f>
        <v>江俊达</v>
      </c>
      <c r="C51" s="4" t="s">
        <v>68</v>
      </c>
      <c r="D51" s="4" t="s">
        <v>63</v>
      </c>
      <c r="E51" s="3"/>
    </row>
    <row r="52" spans="1:5" ht="28.5" customHeight="1">
      <c r="A52" s="3">
        <v>50</v>
      </c>
      <c r="B52" s="4" t="str">
        <f>"余鹤"</f>
        <v>余鹤</v>
      </c>
      <c r="C52" s="4" t="s">
        <v>69</v>
      </c>
      <c r="D52" s="4" t="s">
        <v>63</v>
      </c>
      <c r="E52" s="3"/>
    </row>
    <row r="53" spans="1:5" ht="28.5" customHeight="1">
      <c r="A53" s="3">
        <v>51</v>
      </c>
      <c r="B53" s="4" t="str">
        <f>"黄思瑶"</f>
        <v>黄思瑶</v>
      </c>
      <c r="C53" s="4" t="s">
        <v>70</v>
      </c>
      <c r="D53" s="4" t="s">
        <v>71</v>
      </c>
      <c r="E53" s="3"/>
    </row>
    <row r="54" spans="1:5" ht="28.5" customHeight="1">
      <c r="A54" s="3">
        <v>52</v>
      </c>
      <c r="B54" s="4" t="str">
        <f>"符芳满"</f>
        <v>符芳满</v>
      </c>
      <c r="C54" s="4" t="s">
        <v>72</v>
      </c>
      <c r="D54" s="4" t="s">
        <v>71</v>
      </c>
      <c r="E54" s="3"/>
    </row>
    <row r="55" spans="1:5" ht="28.5" customHeight="1">
      <c r="A55" s="3">
        <v>53</v>
      </c>
      <c r="B55" s="4" t="str">
        <f>"唐文乾"</f>
        <v>唐文乾</v>
      </c>
      <c r="C55" s="4" t="s">
        <v>73</v>
      </c>
      <c r="D55" s="4" t="s">
        <v>71</v>
      </c>
      <c r="E55" s="3"/>
    </row>
    <row r="56" spans="1:5" ht="28.5" customHeight="1">
      <c r="A56" s="3">
        <v>54</v>
      </c>
      <c r="B56" s="4" t="str">
        <f>"符传代"</f>
        <v>符传代</v>
      </c>
      <c r="C56" s="4" t="s">
        <v>74</v>
      </c>
      <c r="D56" s="4" t="s">
        <v>71</v>
      </c>
      <c r="E56" s="3"/>
    </row>
    <row r="57" spans="1:5" ht="28.5" customHeight="1">
      <c r="A57" s="3">
        <v>55</v>
      </c>
      <c r="B57" s="4" t="str">
        <f>"万美"</f>
        <v>万美</v>
      </c>
      <c r="C57" s="4" t="s">
        <v>75</v>
      </c>
      <c r="D57" s="4" t="s">
        <v>76</v>
      </c>
      <c r="E57" s="3"/>
    </row>
    <row r="58" spans="1:5" ht="28.5" customHeight="1">
      <c r="A58" s="3">
        <v>56</v>
      </c>
      <c r="B58" s="4" t="str">
        <f>"陈太汝"</f>
        <v>陈太汝</v>
      </c>
      <c r="C58" s="4" t="s">
        <v>77</v>
      </c>
      <c r="D58" s="4" t="s">
        <v>76</v>
      </c>
      <c r="E58" s="3"/>
    </row>
    <row r="59" spans="1:5" ht="28.5" customHeight="1">
      <c r="A59" s="3">
        <v>57</v>
      </c>
      <c r="B59" s="4" t="str">
        <f>"官凤"</f>
        <v>官凤</v>
      </c>
      <c r="C59" s="4" t="s">
        <v>78</v>
      </c>
      <c r="D59" s="4" t="s">
        <v>76</v>
      </c>
      <c r="E59" s="3"/>
    </row>
    <row r="60" spans="1:5" ht="28.5" customHeight="1">
      <c r="A60" s="3">
        <v>58</v>
      </c>
      <c r="B60" s="4" t="str">
        <f>"朱艳雨"</f>
        <v>朱艳雨</v>
      </c>
      <c r="C60" s="4" t="s">
        <v>79</v>
      </c>
      <c r="D60" s="4" t="s">
        <v>76</v>
      </c>
      <c r="E60" s="3"/>
    </row>
    <row r="61" spans="1:5" ht="28.5" customHeight="1">
      <c r="A61" s="3">
        <v>59</v>
      </c>
      <c r="B61" s="4" t="str">
        <f>"赵发花"</f>
        <v>赵发花</v>
      </c>
      <c r="C61" s="4" t="s">
        <v>80</v>
      </c>
      <c r="D61" s="4" t="s">
        <v>81</v>
      </c>
      <c r="E61" s="3"/>
    </row>
    <row r="62" spans="1:5" ht="28.5" customHeight="1">
      <c r="A62" s="3">
        <v>60</v>
      </c>
      <c r="B62" s="4" t="str">
        <f>"陈怡颖"</f>
        <v>陈怡颖</v>
      </c>
      <c r="C62" s="4" t="s">
        <v>82</v>
      </c>
      <c r="D62" s="4" t="s">
        <v>81</v>
      </c>
      <c r="E62" s="3"/>
    </row>
    <row r="63" spans="1:5" ht="28.5" customHeight="1">
      <c r="A63" s="3">
        <v>61</v>
      </c>
      <c r="B63" s="4" t="str">
        <f>"梁金桃"</f>
        <v>梁金桃</v>
      </c>
      <c r="C63" s="4" t="s">
        <v>83</v>
      </c>
      <c r="D63" s="4" t="s">
        <v>81</v>
      </c>
      <c r="E63" s="3"/>
    </row>
    <row r="64" spans="1:5" ht="28.5" customHeight="1">
      <c r="A64" s="3">
        <v>62</v>
      </c>
      <c r="B64" s="4" t="str">
        <f>"黄海珍"</f>
        <v>黄海珍</v>
      </c>
      <c r="C64" s="4" t="s">
        <v>84</v>
      </c>
      <c r="D64" s="4" t="s">
        <v>81</v>
      </c>
      <c r="E64" s="3"/>
    </row>
    <row r="65" spans="1:5" ht="28.5" customHeight="1">
      <c r="A65" s="3">
        <v>63</v>
      </c>
      <c r="B65" s="4" t="str">
        <f>"林小艳"</f>
        <v>林小艳</v>
      </c>
      <c r="C65" s="4" t="s">
        <v>85</v>
      </c>
      <c r="D65" s="4" t="s">
        <v>81</v>
      </c>
      <c r="E65" s="3"/>
    </row>
    <row r="66" spans="1:5" ht="28.5" customHeight="1">
      <c r="A66" s="3">
        <v>64</v>
      </c>
      <c r="B66" s="4" t="str">
        <f>"黄晓雪"</f>
        <v>黄晓雪</v>
      </c>
      <c r="C66" s="4" t="s">
        <v>86</v>
      </c>
      <c r="D66" s="4" t="s">
        <v>81</v>
      </c>
      <c r="E66" s="3"/>
    </row>
    <row r="67" spans="1:5" ht="28.5" customHeight="1">
      <c r="A67" s="3">
        <v>65</v>
      </c>
      <c r="B67" s="4" t="str">
        <f>"刘卫健"</f>
        <v>刘卫健</v>
      </c>
      <c r="C67" s="4" t="s">
        <v>87</v>
      </c>
      <c r="D67" s="4" t="s">
        <v>81</v>
      </c>
      <c r="E67" s="3"/>
    </row>
    <row r="68" spans="1:5" ht="28.5" customHeight="1">
      <c r="A68" s="3">
        <v>66</v>
      </c>
      <c r="B68" s="4" t="str">
        <f>"郑雪姑"</f>
        <v>郑雪姑</v>
      </c>
      <c r="C68" s="4" t="s">
        <v>88</v>
      </c>
      <c r="D68" s="4" t="s">
        <v>81</v>
      </c>
      <c r="E68" s="3"/>
    </row>
    <row r="69" spans="1:5" ht="28.5" customHeight="1">
      <c r="A69" s="3">
        <v>67</v>
      </c>
      <c r="B69" s="4" t="str">
        <f>"黎秀玲"</f>
        <v>黎秀玲</v>
      </c>
      <c r="C69" s="4" t="s">
        <v>89</v>
      </c>
      <c r="D69" s="4" t="s">
        <v>81</v>
      </c>
      <c r="E69" s="3"/>
    </row>
    <row r="70" spans="1:5" ht="28.5" customHeight="1">
      <c r="A70" s="3">
        <v>68</v>
      </c>
      <c r="B70" s="4" t="str">
        <f>"何蓉妃"</f>
        <v>何蓉妃</v>
      </c>
      <c r="C70" s="4" t="s">
        <v>90</v>
      </c>
      <c r="D70" s="4" t="s">
        <v>81</v>
      </c>
      <c r="E70" s="3"/>
    </row>
    <row r="71" spans="1:5" ht="28.5" customHeight="1">
      <c r="A71" s="3">
        <v>69</v>
      </c>
      <c r="B71" s="4" t="str">
        <f>"何美萱"</f>
        <v>何美萱</v>
      </c>
      <c r="C71" s="4" t="s">
        <v>91</v>
      </c>
      <c r="D71" s="4" t="s">
        <v>81</v>
      </c>
      <c r="E71" s="3"/>
    </row>
    <row r="72" spans="1:5" ht="28.5" customHeight="1">
      <c r="A72" s="3">
        <v>70</v>
      </c>
      <c r="B72" s="4" t="str">
        <f>"陈云丽"</f>
        <v>陈云丽</v>
      </c>
      <c r="C72" s="4" t="s">
        <v>92</v>
      </c>
      <c r="D72" s="4" t="s">
        <v>81</v>
      </c>
      <c r="E72" s="3"/>
    </row>
    <row r="73" spans="1:5" ht="28.5" customHeight="1">
      <c r="A73" s="3">
        <v>71</v>
      </c>
      <c r="B73" s="4" t="str">
        <f>"张丽"</f>
        <v>张丽</v>
      </c>
      <c r="C73" s="4" t="s">
        <v>93</v>
      </c>
      <c r="D73" s="4" t="s">
        <v>81</v>
      </c>
      <c r="E73" s="3"/>
    </row>
    <row r="74" spans="1:5" ht="28.5" customHeight="1">
      <c r="A74" s="3">
        <v>72</v>
      </c>
      <c r="B74" s="4" t="str">
        <f>"林小珍"</f>
        <v>林小珍</v>
      </c>
      <c r="C74" s="4" t="s">
        <v>94</v>
      </c>
      <c r="D74" s="4" t="s">
        <v>81</v>
      </c>
      <c r="E74" s="3"/>
    </row>
    <row r="75" spans="1:5" ht="28.5" customHeight="1">
      <c r="A75" s="3">
        <v>73</v>
      </c>
      <c r="B75" s="4" t="str">
        <f>"杨志群"</f>
        <v>杨志群</v>
      </c>
      <c r="C75" s="4" t="s">
        <v>15</v>
      </c>
      <c r="D75" s="4" t="s">
        <v>81</v>
      </c>
      <c r="E75" s="3"/>
    </row>
    <row r="76" spans="1:5" ht="28.5" customHeight="1">
      <c r="A76" s="3">
        <v>74</v>
      </c>
      <c r="B76" s="4" t="str">
        <f>"陈丝曼"</f>
        <v>陈丝曼</v>
      </c>
      <c r="C76" s="4" t="s">
        <v>95</v>
      </c>
      <c r="D76" s="4" t="s">
        <v>81</v>
      </c>
      <c r="E76" s="3"/>
    </row>
    <row r="77" spans="1:5" ht="28.5" customHeight="1">
      <c r="A77" s="3">
        <v>75</v>
      </c>
      <c r="B77" s="4" t="str">
        <f>"张妮"</f>
        <v>张妮</v>
      </c>
      <c r="C77" s="4" t="s">
        <v>96</v>
      </c>
      <c r="D77" s="4" t="s">
        <v>81</v>
      </c>
      <c r="E77" s="3"/>
    </row>
    <row r="78" spans="1:5" ht="28.5" customHeight="1">
      <c r="A78" s="3">
        <v>76</v>
      </c>
      <c r="B78" s="4" t="str">
        <f>"翁书真"</f>
        <v>翁书真</v>
      </c>
      <c r="C78" s="4" t="s">
        <v>97</v>
      </c>
      <c r="D78" s="4" t="s">
        <v>81</v>
      </c>
      <c r="E78" s="3"/>
    </row>
    <row r="79" spans="1:5" ht="28.5" customHeight="1">
      <c r="A79" s="3">
        <v>77</v>
      </c>
      <c r="B79" s="4" t="str">
        <f>"王婷"</f>
        <v>王婷</v>
      </c>
      <c r="C79" s="4" t="s">
        <v>98</v>
      </c>
      <c r="D79" s="4" t="s">
        <v>81</v>
      </c>
      <c r="E79" s="3"/>
    </row>
    <row r="80" spans="1:5" ht="28.5" customHeight="1">
      <c r="A80" s="3">
        <v>78</v>
      </c>
      <c r="B80" s="4" t="str">
        <f>"郭育莎"</f>
        <v>郭育莎</v>
      </c>
      <c r="C80" s="4" t="s">
        <v>99</v>
      </c>
      <c r="D80" s="4" t="s">
        <v>81</v>
      </c>
      <c r="E80" s="3"/>
    </row>
    <row r="81" spans="1:5" ht="28.5" customHeight="1">
      <c r="A81" s="3">
        <v>79</v>
      </c>
      <c r="B81" s="4" t="str">
        <f>"谭丹"</f>
        <v>谭丹</v>
      </c>
      <c r="C81" s="4" t="s">
        <v>100</v>
      </c>
      <c r="D81" s="4" t="s">
        <v>81</v>
      </c>
      <c r="E81" s="3"/>
    </row>
    <row r="82" spans="1:5" ht="28.5" customHeight="1">
      <c r="A82" s="3">
        <v>80</v>
      </c>
      <c r="B82" s="4" t="str">
        <f>"范春丽"</f>
        <v>范春丽</v>
      </c>
      <c r="C82" s="4" t="s">
        <v>101</v>
      </c>
      <c r="D82" s="4" t="s">
        <v>81</v>
      </c>
      <c r="E82" s="3"/>
    </row>
    <row r="83" spans="1:5" ht="28.5" customHeight="1">
      <c r="A83" s="3">
        <v>81</v>
      </c>
      <c r="B83" s="4" t="str">
        <f>"陈观带"</f>
        <v>陈观带</v>
      </c>
      <c r="C83" s="4" t="s">
        <v>102</v>
      </c>
      <c r="D83" s="4" t="s">
        <v>81</v>
      </c>
      <c r="E83" s="3"/>
    </row>
    <row r="84" spans="1:5" ht="28.5" customHeight="1">
      <c r="A84" s="3">
        <v>82</v>
      </c>
      <c r="B84" s="4" t="str">
        <f>"颜妍"</f>
        <v>颜妍</v>
      </c>
      <c r="C84" s="4" t="s">
        <v>103</v>
      </c>
      <c r="D84" s="4" t="s">
        <v>81</v>
      </c>
      <c r="E84" s="3"/>
    </row>
    <row r="85" spans="1:5" ht="28.5" customHeight="1">
      <c r="A85" s="3">
        <v>83</v>
      </c>
      <c r="B85" s="4" t="str">
        <f>"戴姑荣"</f>
        <v>戴姑荣</v>
      </c>
      <c r="C85" s="4" t="s">
        <v>104</v>
      </c>
      <c r="D85" s="4" t="s">
        <v>81</v>
      </c>
      <c r="E85" s="3"/>
    </row>
    <row r="86" spans="1:5" ht="28.5" customHeight="1">
      <c r="A86" s="3">
        <v>84</v>
      </c>
      <c r="B86" s="4" t="str">
        <f>"郑佳佳"</f>
        <v>郑佳佳</v>
      </c>
      <c r="C86" s="4" t="s">
        <v>105</v>
      </c>
      <c r="D86" s="4" t="s">
        <v>81</v>
      </c>
      <c r="E86" s="3"/>
    </row>
    <row r="87" spans="1:5" ht="28.5" customHeight="1">
      <c r="A87" s="3">
        <v>85</v>
      </c>
      <c r="B87" s="4" t="str">
        <f>"陈洁"</f>
        <v>陈洁</v>
      </c>
      <c r="C87" s="4" t="s">
        <v>106</v>
      </c>
      <c r="D87" s="4" t="s">
        <v>81</v>
      </c>
      <c r="E87" s="3"/>
    </row>
    <row r="88" spans="1:5" ht="28.5" customHeight="1">
      <c r="A88" s="3">
        <v>86</v>
      </c>
      <c r="B88" s="4" t="str">
        <f>"云倩"</f>
        <v>云倩</v>
      </c>
      <c r="C88" s="4" t="s">
        <v>107</v>
      </c>
      <c r="D88" s="4" t="s">
        <v>81</v>
      </c>
      <c r="E88" s="3"/>
    </row>
    <row r="89" spans="1:5" ht="28.5" customHeight="1">
      <c r="A89" s="3">
        <v>87</v>
      </c>
      <c r="B89" s="4" t="str">
        <f>"吴清丽"</f>
        <v>吴清丽</v>
      </c>
      <c r="C89" s="4" t="s">
        <v>108</v>
      </c>
      <c r="D89" s="4" t="s">
        <v>81</v>
      </c>
      <c r="E89" s="3"/>
    </row>
    <row r="90" spans="1:5" ht="28.5" customHeight="1">
      <c r="A90" s="3">
        <v>88</v>
      </c>
      <c r="B90" s="4" t="str">
        <f>"李小倩"</f>
        <v>李小倩</v>
      </c>
      <c r="C90" s="4" t="s">
        <v>109</v>
      </c>
      <c r="D90" s="4" t="s">
        <v>81</v>
      </c>
      <c r="E90" s="3"/>
    </row>
    <row r="91" spans="1:5" ht="28.5" customHeight="1">
      <c r="A91" s="3">
        <v>89</v>
      </c>
      <c r="B91" s="4" t="str">
        <f>"林军"</f>
        <v>林军</v>
      </c>
      <c r="C91" s="4" t="s">
        <v>110</v>
      </c>
      <c r="D91" s="4" t="s">
        <v>81</v>
      </c>
      <c r="E91" s="3"/>
    </row>
    <row r="92" spans="1:5" ht="28.5" customHeight="1">
      <c r="A92" s="3">
        <v>90</v>
      </c>
      <c r="B92" s="4" t="str">
        <f>"陈春燕"</f>
        <v>陈春燕</v>
      </c>
      <c r="C92" s="4" t="s">
        <v>111</v>
      </c>
      <c r="D92" s="4" t="s">
        <v>81</v>
      </c>
      <c r="E92" s="3"/>
    </row>
    <row r="93" spans="1:5" ht="28.5" customHeight="1">
      <c r="A93" s="3">
        <v>91</v>
      </c>
      <c r="B93" s="4" t="str">
        <f>"朱凤清"</f>
        <v>朱凤清</v>
      </c>
      <c r="C93" s="4" t="s">
        <v>112</v>
      </c>
      <c r="D93" s="4" t="s">
        <v>81</v>
      </c>
      <c r="E93" s="3"/>
    </row>
    <row r="94" spans="1:5" ht="28.5" customHeight="1">
      <c r="A94" s="3">
        <v>92</v>
      </c>
      <c r="B94" s="4" t="str">
        <f>"谢志敏"</f>
        <v>谢志敏</v>
      </c>
      <c r="C94" s="4" t="s">
        <v>113</v>
      </c>
      <c r="D94" s="4" t="s">
        <v>81</v>
      </c>
      <c r="E94" s="3"/>
    </row>
    <row r="95" spans="1:5" ht="28.5" customHeight="1">
      <c r="A95" s="3">
        <v>93</v>
      </c>
      <c r="B95" s="4" t="str">
        <f>"陈秋玲"</f>
        <v>陈秋玲</v>
      </c>
      <c r="C95" s="4" t="s">
        <v>114</v>
      </c>
      <c r="D95" s="4" t="s">
        <v>81</v>
      </c>
      <c r="E95" s="3"/>
    </row>
    <row r="96" spans="1:5" ht="28.5" customHeight="1">
      <c r="A96" s="3">
        <v>94</v>
      </c>
      <c r="B96" s="4" t="str">
        <f>"陈夏琳"</f>
        <v>陈夏琳</v>
      </c>
      <c r="C96" s="4" t="s">
        <v>115</v>
      </c>
      <c r="D96" s="4" t="s">
        <v>81</v>
      </c>
      <c r="E96" s="3"/>
    </row>
    <row r="97" spans="1:5" ht="28.5" customHeight="1">
      <c r="A97" s="3">
        <v>95</v>
      </c>
      <c r="B97" s="4" t="str">
        <f>"刘小怡"</f>
        <v>刘小怡</v>
      </c>
      <c r="C97" s="4" t="s">
        <v>116</v>
      </c>
      <c r="D97" s="4" t="s">
        <v>81</v>
      </c>
      <c r="E97" s="3"/>
    </row>
    <row r="98" spans="1:5" ht="28.5" customHeight="1">
      <c r="A98" s="3">
        <v>96</v>
      </c>
      <c r="B98" s="4" t="str">
        <f>"戴石金"</f>
        <v>戴石金</v>
      </c>
      <c r="C98" s="4" t="s">
        <v>117</v>
      </c>
      <c r="D98" s="4" t="s">
        <v>81</v>
      </c>
      <c r="E98" s="3"/>
    </row>
    <row r="99" spans="1:5" ht="28.5" customHeight="1">
      <c r="A99" s="3">
        <v>97</v>
      </c>
      <c r="B99" s="4" t="str">
        <f>"刘小秀"</f>
        <v>刘小秀</v>
      </c>
      <c r="C99" s="4" t="s">
        <v>118</v>
      </c>
      <c r="D99" s="4" t="s">
        <v>81</v>
      </c>
      <c r="E99" s="3"/>
    </row>
    <row r="100" spans="1:5" ht="28.5" customHeight="1">
      <c r="A100" s="3">
        <v>98</v>
      </c>
      <c r="B100" s="4" t="str">
        <f>"陈丽霞"</f>
        <v>陈丽霞</v>
      </c>
      <c r="C100" s="4" t="s">
        <v>119</v>
      </c>
      <c r="D100" s="4" t="s">
        <v>81</v>
      </c>
      <c r="E100" s="3"/>
    </row>
    <row r="101" spans="1:5" ht="28.5" customHeight="1">
      <c r="A101" s="3">
        <v>99</v>
      </c>
      <c r="B101" s="4" t="str">
        <f>"黄瑶"</f>
        <v>黄瑶</v>
      </c>
      <c r="C101" s="4" t="s">
        <v>120</v>
      </c>
      <c r="D101" s="4" t="s">
        <v>81</v>
      </c>
      <c r="E101" s="3"/>
    </row>
    <row r="102" spans="1:5" ht="28.5" customHeight="1">
      <c r="A102" s="3">
        <v>100</v>
      </c>
      <c r="B102" s="4" t="str">
        <f>"赵健颖"</f>
        <v>赵健颖</v>
      </c>
      <c r="C102" s="4" t="s">
        <v>121</v>
      </c>
      <c r="D102" s="4" t="s">
        <v>81</v>
      </c>
      <c r="E102" s="3"/>
    </row>
    <row r="103" spans="1:5" ht="28.5" customHeight="1">
      <c r="A103" s="3">
        <v>101</v>
      </c>
      <c r="B103" s="4" t="str">
        <f>"王青雪"</f>
        <v>王青雪</v>
      </c>
      <c r="C103" s="4" t="s">
        <v>122</v>
      </c>
      <c r="D103" s="4" t="s">
        <v>81</v>
      </c>
      <c r="E103" s="3"/>
    </row>
    <row r="104" spans="1:5" ht="28.5" customHeight="1">
      <c r="A104" s="3">
        <v>102</v>
      </c>
      <c r="B104" s="4" t="str">
        <f>"王诗彤"</f>
        <v>王诗彤</v>
      </c>
      <c r="C104" s="4" t="s">
        <v>123</v>
      </c>
      <c r="D104" s="4" t="s">
        <v>81</v>
      </c>
      <c r="E104" s="3"/>
    </row>
    <row r="105" spans="1:5" ht="28.5" customHeight="1">
      <c r="A105" s="3">
        <v>103</v>
      </c>
      <c r="B105" s="4" t="str">
        <f>"陈晓嫄"</f>
        <v>陈晓嫄</v>
      </c>
      <c r="C105" s="4" t="s">
        <v>124</v>
      </c>
      <c r="D105" s="4" t="s">
        <v>81</v>
      </c>
      <c r="E105" s="3"/>
    </row>
    <row r="106" spans="1:5" ht="28.5" customHeight="1">
      <c r="A106" s="3">
        <v>104</v>
      </c>
      <c r="B106" s="4" t="str">
        <f>"符红霞"</f>
        <v>符红霞</v>
      </c>
      <c r="C106" s="4" t="s">
        <v>125</v>
      </c>
      <c r="D106" s="4" t="s">
        <v>81</v>
      </c>
      <c r="E106" s="3"/>
    </row>
    <row r="107" spans="1:5" ht="28.5" customHeight="1">
      <c r="A107" s="3">
        <v>105</v>
      </c>
      <c r="B107" s="4" t="str">
        <f>"吴超月"</f>
        <v>吴超月</v>
      </c>
      <c r="C107" s="4" t="s">
        <v>126</v>
      </c>
      <c r="D107" s="4" t="s">
        <v>81</v>
      </c>
      <c r="E107" s="3"/>
    </row>
    <row r="108" spans="1:5" ht="28.5" customHeight="1">
      <c r="A108" s="3">
        <v>106</v>
      </c>
      <c r="B108" s="4" t="str">
        <f>"罗传娴"</f>
        <v>罗传娴</v>
      </c>
      <c r="C108" s="4" t="s">
        <v>127</v>
      </c>
      <c r="D108" s="4" t="s">
        <v>81</v>
      </c>
      <c r="E108" s="3"/>
    </row>
    <row r="109" spans="1:5" ht="28.5" customHeight="1">
      <c r="A109" s="3">
        <v>107</v>
      </c>
      <c r="B109" s="4" t="str">
        <f>"莫婷"</f>
        <v>莫婷</v>
      </c>
      <c r="C109" s="4" t="s">
        <v>128</v>
      </c>
      <c r="D109" s="4" t="s">
        <v>81</v>
      </c>
      <c r="E109" s="3"/>
    </row>
    <row r="110" spans="1:5" ht="28.5" customHeight="1">
      <c r="A110" s="3">
        <v>108</v>
      </c>
      <c r="B110" s="4" t="str">
        <f>"陈孟菏"</f>
        <v>陈孟菏</v>
      </c>
      <c r="C110" s="4" t="s">
        <v>129</v>
      </c>
      <c r="D110" s="4" t="s">
        <v>81</v>
      </c>
      <c r="E110" s="3"/>
    </row>
    <row r="111" spans="1:5" ht="28.5" customHeight="1">
      <c r="A111" s="3">
        <v>109</v>
      </c>
      <c r="B111" s="4" t="str">
        <f>"符馨月"</f>
        <v>符馨月</v>
      </c>
      <c r="C111" s="4" t="s">
        <v>130</v>
      </c>
      <c r="D111" s="4" t="s">
        <v>81</v>
      </c>
      <c r="E111" s="3"/>
    </row>
    <row r="112" spans="1:5" ht="28.5" customHeight="1">
      <c r="A112" s="3">
        <v>110</v>
      </c>
      <c r="B112" s="4" t="str">
        <f>"黎秋秀"</f>
        <v>黎秋秀</v>
      </c>
      <c r="C112" s="4" t="s">
        <v>131</v>
      </c>
      <c r="D112" s="4" t="s">
        <v>81</v>
      </c>
      <c r="E112" s="3"/>
    </row>
    <row r="113" spans="1:5" ht="28.5" customHeight="1">
      <c r="A113" s="3">
        <v>111</v>
      </c>
      <c r="B113" s="4" t="str">
        <f>"王嘉仪"</f>
        <v>王嘉仪</v>
      </c>
      <c r="C113" s="4" t="s">
        <v>132</v>
      </c>
      <c r="D113" s="4" t="s">
        <v>81</v>
      </c>
      <c r="E113" s="3"/>
    </row>
    <row r="114" spans="1:5" ht="28.5" customHeight="1">
      <c r="A114" s="3">
        <v>112</v>
      </c>
      <c r="B114" s="4" t="str">
        <f>"王桂来"</f>
        <v>王桂来</v>
      </c>
      <c r="C114" s="4" t="s">
        <v>133</v>
      </c>
      <c r="D114" s="4" t="s">
        <v>81</v>
      </c>
      <c r="E114" s="3"/>
    </row>
    <row r="115" spans="1:5" ht="28.5" customHeight="1">
      <c r="A115" s="3">
        <v>113</v>
      </c>
      <c r="B115" s="4" t="str">
        <f>"朱丹丹"</f>
        <v>朱丹丹</v>
      </c>
      <c r="C115" s="4" t="s">
        <v>134</v>
      </c>
      <c r="D115" s="4" t="s">
        <v>81</v>
      </c>
      <c r="E115" s="3"/>
    </row>
    <row r="116" spans="1:5" ht="28.5" customHeight="1">
      <c r="A116" s="3">
        <v>114</v>
      </c>
      <c r="B116" s="4" t="str">
        <f>"黎汶青"</f>
        <v>黎汶青</v>
      </c>
      <c r="C116" s="4" t="s">
        <v>135</v>
      </c>
      <c r="D116" s="4" t="s">
        <v>81</v>
      </c>
      <c r="E116" s="3"/>
    </row>
    <row r="117" spans="1:5" ht="28.5" customHeight="1">
      <c r="A117" s="3">
        <v>115</v>
      </c>
      <c r="B117" s="4" t="str">
        <f>"蔡妹乾"</f>
        <v>蔡妹乾</v>
      </c>
      <c r="C117" s="4" t="s">
        <v>136</v>
      </c>
      <c r="D117" s="4" t="s">
        <v>81</v>
      </c>
      <c r="E117" s="3"/>
    </row>
    <row r="118" spans="1:5" ht="28.5" customHeight="1">
      <c r="A118" s="3">
        <v>116</v>
      </c>
      <c r="B118" s="4" t="str">
        <f>"孙钰颖"</f>
        <v>孙钰颖</v>
      </c>
      <c r="C118" s="4" t="s">
        <v>137</v>
      </c>
      <c r="D118" s="4" t="s">
        <v>81</v>
      </c>
      <c r="E118" s="3"/>
    </row>
    <row r="119" spans="1:5" ht="28.5" customHeight="1">
      <c r="A119" s="3">
        <v>117</v>
      </c>
      <c r="B119" s="4" t="str">
        <f>"郑东"</f>
        <v>郑东</v>
      </c>
      <c r="C119" s="4" t="s">
        <v>138</v>
      </c>
      <c r="D119" s="4" t="s">
        <v>81</v>
      </c>
      <c r="E119" s="3"/>
    </row>
    <row r="120" spans="1:5" ht="28.5" customHeight="1">
      <c r="A120" s="3">
        <v>118</v>
      </c>
      <c r="B120" s="4" t="str">
        <f>"孙利念"</f>
        <v>孙利念</v>
      </c>
      <c r="C120" s="4" t="s">
        <v>139</v>
      </c>
      <c r="D120" s="4" t="s">
        <v>81</v>
      </c>
      <c r="E120" s="3"/>
    </row>
    <row r="121" spans="1:5" ht="28.5" customHeight="1">
      <c r="A121" s="3">
        <v>119</v>
      </c>
      <c r="B121" s="4" t="str">
        <f>"张思慧"</f>
        <v>张思慧</v>
      </c>
      <c r="C121" s="4" t="s">
        <v>140</v>
      </c>
      <c r="D121" s="4" t="s">
        <v>81</v>
      </c>
      <c r="E121" s="3"/>
    </row>
    <row r="122" spans="1:5" ht="28.5" customHeight="1">
      <c r="A122" s="3">
        <v>120</v>
      </c>
      <c r="B122" s="4" t="str">
        <f>"王盈"</f>
        <v>王盈</v>
      </c>
      <c r="C122" s="4" t="s">
        <v>141</v>
      </c>
      <c r="D122" s="4" t="s">
        <v>81</v>
      </c>
      <c r="E122" s="3"/>
    </row>
    <row r="123" spans="1:5" ht="28.5" customHeight="1">
      <c r="A123" s="3">
        <v>121</v>
      </c>
      <c r="B123" s="4" t="str">
        <f>"曾琳"</f>
        <v>曾琳</v>
      </c>
      <c r="C123" s="4" t="s">
        <v>142</v>
      </c>
      <c r="D123" s="4" t="s">
        <v>81</v>
      </c>
      <c r="E123" s="3"/>
    </row>
    <row r="124" spans="1:5" ht="28.5" customHeight="1">
      <c r="A124" s="3">
        <v>122</v>
      </c>
      <c r="B124" s="4" t="str">
        <f>"吴美凰"</f>
        <v>吴美凰</v>
      </c>
      <c r="C124" s="4" t="s">
        <v>143</v>
      </c>
      <c r="D124" s="4" t="s">
        <v>81</v>
      </c>
      <c r="E124" s="3"/>
    </row>
    <row r="125" spans="1:5" ht="28.5" customHeight="1">
      <c r="A125" s="3">
        <v>123</v>
      </c>
      <c r="B125" s="4" t="str">
        <f>"陈燕"</f>
        <v>陈燕</v>
      </c>
      <c r="C125" s="4" t="s">
        <v>144</v>
      </c>
      <c r="D125" s="4" t="s">
        <v>81</v>
      </c>
      <c r="E125" s="3"/>
    </row>
    <row r="126" spans="1:5" ht="28.5" customHeight="1">
      <c r="A126" s="3">
        <v>124</v>
      </c>
      <c r="B126" s="4" t="str">
        <f>"谢明宇"</f>
        <v>谢明宇</v>
      </c>
      <c r="C126" s="4" t="s">
        <v>145</v>
      </c>
      <c r="D126" s="4" t="s">
        <v>81</v>
      </c>
      <c r="E126" s="3"/>
    </row>
    <row r="127" spans="1:5" ht="28.5" customHeight="1">
      <c r="A127" s="3">
        <v>125</v>
      </c>
      <c r="B127" s="4" t="str">
        <f>"杨雅婷"</f>
        <v>杨雅婷</v>
      </c>
      <c r="C127" s="4" t="s">
        <v>146</v>
      </c>
      <c r="D127" s="4" t="s">
        <v>81</v>
      </c>
      <c r="E127" s="3"/>
    </row>
    <row r="128" spans="1:5" ht="28.5" customHeight="1">
      <c r="A128" s="3">
        <v>126</v>
      </c>
      <c r="B128" s="4" t="str">
        <f>"陈春娇"</f>
        <v>陈春娇</v>
      </c>
      <c r="C128" s="4" t="s">
        <v>147</v>
      </c>
      <c r="D128" s="4" t="s">
        <v>81</v>
      </c>
      <c r="E128" s="3"/>
    </row>
    <row r="129" spans="1:5" ht="28.5" customHeight="1">
      <c r="A129" s="3">
        <v>127</v>
      </c>
      <c r="B129" s="4" t="str">
        <f>"陈美美"</f>
        <v>陈美美</v>
      </c>
      <c r="C129" s="4" t="s">
        <v>148</v>
      </c>
      <c r="D129" s="4" t="s">
        <v>81</v>
      </c>
      <c r="E129" s="3"/>
    </row>
    <row r="130" spans="1:5" ht="28.5" customHeight="1">
      <c r="A130" s="3">
        <v>128</v>
      </c>
      <c r="B130" s="4" t="str">
        <f>"陈婆侬"</f>
        <v>陈婆侬</v>
      </c>
      <c r="C130" s="4" t="s">
        <v>149</v>
      </c>
      <c r="D130" s="4" t="s">
        <v>81</v>
      </c>
      <c r="E130" s="3"/>
    </row>
    <row r="131" spans="1:5" ht="28.5" customHeight="1">
      <c r="A131" s="3">
        <v>129</v>
      </c>
      <c r="B131" s="4" t="str">
        <f>"谢姗娜"</f>
        <v>谢姗娜</v>
      </c>
      <c r="C131" s="4" t="s">
        <v>150</v>
      </c>
      <c r="D131" s="4" t="s">
        <v>81</v>
      </c>
      <c r="E131" s="3"/>
    </row>
    <row r="132" spans="1:5" ht="28.5" customHeight="1">
      <c r="A132" s="3">
        <v>130</v>
      </c>
      <c r="B132" s="4" t="str">
        <f>"梁志琳"</f>
        <v>梁志琳</v>
      </c>
      <c r="C132" s="4" t="s">
        <v>151</v>
      </c>
      <c r="D132" s="4" t="s">
        <v>81</v>
      </c>
      <c r="E132" s="3"/>
    </row>
    <row r="133" spans="1:5" ht="28.5" customHeight="1">
      <c r="A133" s="3">
        <v>131</v>
      </c>
      <c r="B133" s="4" t="str">
        <f>"陈利芳"</f>
        <v>陈利芳</v>
      </c>
      <c r="C133" s="4" t="s">
        <v>152</v>
      </c>
      <c r="D133" s="4" t="s">
        <v>81</v>
      </c>
      <c r="E133" s="3"/>
    </row>
    <row r="134" spans="1:5" ht="28.5" customHeight="1">
      <c r="A134" s="3">
        <v>132</v>
      </c>
      <c r="B134" s="4" t="str">
        <f>"叶雪"</f>
        <v>叶雪</v>
      </c>
      <c r="C134" s="4" t="s">
        <v>153</v>
      </c>
      <c r="D134" s="4" t="s">
        <v>81</v>
      </c>
      <c r="E134" s="3"/>
    </row>
    <row r="135" spans="1:5" ht="28.5" customHeight="1">
      <c r="A135" s="3">
        <v>133</v>
      </c>
      <c r="B135" s="4" t="str">
        <f>"钟万婷"</f>
        <v>钟万婷</v>
      </c>
      <c r="C135" s="4" t="s">
        <v>154</v>
      </c>
      <c r="D135" s="4" t="s">
        <v>81</v>
      </c>
      <c r="E135" s="3"/>
    </row>
    <row r="136" spans="1:5" ht="28.5" customHeight="1">
      <c r="A136" s="3">
        <v>134</v>
      </c>
      <c r="B136" s="4" t="str">
        <f>"颜春兰"</f>
        <v>颜春兰</v>
      </c>
      <c r="C136" s="4" t="s">
        <v>155</v>
      </c>
      <c r="D136" s="4" t="s">
        <v>81</v>
      </c>
      <c r="E136" s="3"/>
    </row>
    <row r="137" spans="1:5" ht="28.5" customHeight="1">
      <c r="A137" s="3">
        <v>135</v>
      </c>
      <c r="B137" s="4" t="str">
        <f>"陈春丽"</f>
        <v>陈春丽</v>
      </c>
      <c r="C137" s="4" t="s">
        <v>156</v>
      </c>
      <c r="D137" s="4" t="s">
        <v>81</v>
      </c>
      <c r="E137" s="3"/>
    </row>
    <row r="138" spans="1:5" ht="28.5" customHeight="1">
      <c r="A138" s="3">
        <v>136</v>
      </c>
      <c r="B138" s="4" t="str">
        <f>"牛英凤"</f>
        <v>牛英凤</v>
      </c>
      <c r="C138" s="4" t="s">
        <v>157</v>
      </c>
      <c r="D138" s="4" t="s">
        <v>81</v>
      </c>
      <c r="E138" s="3"/>
    </row>
    <row r="139" spans="1:5" ht="28.5" customHeight="1">
      <c r="A139" s="3">
        <v>137</v>
      </c>
      <c r="B139" s="4" t="str">
        <f>"余思思"</f>
        <v>余思思</v>
      </c>
      <c r="C139" s="4" t="s">
        <v>84</v>
      </c>
      <c r="D139" s="4" t="s">
        <v>81</v>
      </c>
      <c r="E139" s="3"/>
    </row>
    <row r="140" spans="1:5" ht="28.5" customHeight="1">
      <c r="A140" s="3">
        <v>138</v>
      </c>
      <c r="B140" s="4" t="str">
        <f>"陈彩梅"</f>
        <v>陈彩梅</v>
      </c>
      <c r="C140" s="4" t="s">
        <v>158</v>
      </c>
      <c r="D140" s="4" t="s">
        <v>81</v>
      </c>
      <c r="E140" s="3"/>
    </row>
    <row r="141" spans="1:5" ht="28.5" customHeight="1">
      <c r="A141" s="3">
        <v>139</v>
      </c>
      <c r="B141" s="4" t="str">
        <f>"秦安娜"</f>
        <v>秦安娜</v>
      </c>
      <c r="C141" s="4" t="s">
        <v>159</v>
      </c>
      <c r="D141" s="4" t="s">
        <v>81</v>
      </c>
      <c r="E141" s="3"/>
    </row>
    <row r="142" spans="1:5" ht="28.5" customHeight="1">
      <c r="A142" s="3">
        <v>140</v>
      </c>
      <c r="B142" s="4" t="str">
        <f>"李孟南"</f>
        <v>李孟南</v>
      </c>
      <c r="C142" s="4" t="s">
        <v>160</v>
      </c>
      <c r="D142" s="4" t="s">
        <v>81</v>
      </c>
      <c r="E142" s="3"/>
    </row>
    <row r="143" spans="1:5" ht="28.5" customHeight="1">
      <c r="A143" s="3">
        <v>141</v>
      </c>
      <c r="B143" s="4" t="str">
        <f>"陈慧"</f>
        <v>陈慧</v>
      </c>
      <c r="C143" s="4" t="s">
        <v>161</v>
      </c>
      <c r="D143" s="4" t="s">
        <v>81</v>
      </c>
      <c r="E143" s="3"/>
    </row>
    <row r="144" spans="1:5" ht="28.5" customHeight="1">
      <c r="A144" s="3">
        <v>142</v>
      </c>
      <c r="B144" s="4" t="str">
        <f>"陈紫靖"</f>
        <v>陈紫靖</v>
      </c>
      <c r="C144" s="4" t="s">
        <v>162</v>
      </c>
      <c r="D144" s="4" t="s">
        <v>81</v>
      </c>
      <c r="E144" s="3"/>
    </row>
  </sheetData>
  <sheetProtection/>
  <mergeCells count="1">
    <mergeCell ref="A1:E1"/>
  </mergeCells>
  <printOptions/>
  <pageMargins left="0.5118055555555555" right="0.3145833333333333" top="0.4722222222222222" bottom="0.275" header="0.354166666666666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2022-06-15T07:35:25Z</dcterms:created>
  <dcterms:modified xsi:type="dcterms:W3CDTF">2022-06-16T02:23:57Z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47330F65FCB240ACA6D40E2754D70089</vt:lpwstr>
  </property>
  <property fmtid="{D5CDD505-2E9C-101B-9397-08002B2CF9AE}" pid="4" name="KSOProductBuildV">
    <vt:lpwstr>2052-11.8.2.8411</vt:lpwstr>
  </property>
</Properties>
</file>